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D8"/>
  <c r="D7"/>
  <c r="D6"/>
  <c r="D5"/>
  <c r="D4"/>
  <c r="C4"/>
  <c r="A4"/>
  <c r="E4" s="1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A5" i="16" l="1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<sst xmlns="http://schemas.openxmlformats.org/spreadsheetml/2006/main" count="43" uniqueCount="13">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</sst>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54"/>
          <c:y val="0.16639477977161488"/>
          <c:w val="0.79134295227524976"/>
          <c:h val="0.655791190864601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data'!$D$3:$D$1497</c:f>
              <c:numCache>
                <c:formatCode>General</c:formatCode>
                <c:ptCount val="149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data'!$G$3:$G$1497</c:f>
              <c:numCache>
                <c:formatCode>0.00</c:formatCode>
                <c:ptCount val="1495"/>
                <c:pt idx="0">
                  <c:v>59.442500000000003</c:v>
                </c:pt>
                <c:pt idx="1">
                  <c:v>59.442500000000003</c:v>
                </c:pt>
                <c:pt idx="2">
                  <c:v>59.442500000000003</c:v>
                </c:pt>
                <c:pt idx="3">
                  <c:v>58.557500000000005</c:v>
                </c:pt>
                <c:pt idx="4">
                  <c:v>58.557500000000005</c:v>
                </c:pt>
                <c:pt idx="5">
                  <c:v>58.557500000000005</c:v>
                </c:pt>
                <c:pt idx="6">
                  <c:v>58.557500000000005</c:v>
                </c:pt>
                <c:pt idx="7">
                  <c:v>58.557500000000005</c:v>
                </c:pt>
                <c:pt idx="8">
                  <c:v>58.557500000000005</c:v>
                </c:pt>
                <c:pt idx="9">
                  <c:v>58.557500000000005</c:v>
                </c:pt>
                <c:pt idx="10">
                  <c:v>57.672500000000007</c:v>
                </c:pt>
                <c:pt idx="11">
                  <c:v>57.672500000000007</c:v>
                </c:pt>
                <c:pt idx="12">
                  <c:v>57.672500000000007</c:v>
                </c:pt>
                <c:pt idx="13">
                  <c:v>57.672500000000007</c:v>
                </c:pt>
                <c:pt idx="14">
                  <c:v>57.672500000000007</c:v>
                </c:pt>
                <c:pt idx="15">
                  <c:v>57.672500000000007</c:v>
                </c:pt>
                <c:pt idx="16">
                  <c:v>57.672500000000007</c:v>
                </c:pt>
                <c:pt idx="17">
                  <c:v>57.672500000000007</c:v>
                </c:pt>
                <c:pt idx="18">
                  <c:v>57.672500000000007</c:v>
                </c:pt>
                <c:pt idx="19">
                  <c:v>57.672500000000007</c:v>
                </c:pt>
                <c:pt idx="20">
                  <c:v>57.672500000000007</c:v>
                </c:pt>
                <c:pt idx="21">
                  <c:v>57.672500000000007</c:v>
                </c:pt>
                <c:pt idx="22">
                  <c:v>57.672500000000007</c:v>
                </c:pt>
                <c:pt idx="23">
                  <c:v>57.672500000000007</c:v>
                </c:pt>
                <c:pt idx="24">
                  <c:v>57.672500000000007</c:v>
                </c:pt>
                <c:pt idx="25">
                  <c:v>57.672500000000007</c:v>
                </c:pt>
                <c:pt idx="26">
                  <c:v>57.672500000000007</c:v>
                </c:pt>
                <c:pt idx="27">
                  <c:v>56.787500000000001</c:v>
                </c:pt>
                <c:pt idx="28">
                  <c:v>55.164999999999999</c:v>
                </c:pt>
                <c:pt idx="29">
                  <c:v>52.510000000000005</c:v>
                </c:pt>
                <c:pt idx="30">
                  <c:v>47.2</c:v>
                </c:pt>
                <c:pt idx="31">
                  <c:v>44.692500000000003</c:v>
                </c:pt>
                <c:pt idx="32">
                  <c:v>42.037500000000001</c:v>
                </c:pt>
                <c:pt idx="33">
                  <c:v>40.267500000000005</c:v>
                </c:pt>
                <c:pt idx="34">
                  <c:v>37.612500000000004</c:v>
                </c:pt>
                <c:pt idx="35">
                  <c:v>34.957500000000003</c:v>
                </c:pt>
                <c:pt idx="36">
                  <c:v>33.335000000000001</c:v>
                </c:pt>
                <c:pt idx="37">
                  <c:v>31.565000000000001</c:v>
                </c:pt>
                <c:pt idx="38">
                  <c:v>29.795000000000002</c:v>
                </c:pt>
                <c:pt idx="39">
                  <c:v>28.025000000000002</c:v>
                </c:pt>
                <c:pt idx="40">
                  <c:v>25.37</c:v>
                </c:pt>
                <c:pt idx="41">
                  <c:v>22.862500000000001</c:v>
                </c:pt>
                <c:pt idx="42">
                  <c:v>20.2075</c:v>
                </c:pt>
                <c:pt idx="43">
                  <c:v>19.322500000000002</c:v>
                </c:pt>
                <c:pt idx="44">
                  <c:v>18.4375</c:v>
                </c:pt>
                <c:pt idx="45">
                  <c:v>17.552500000000002</c:v>
                </c:pt>
                <c:pt idx="46">
                  <c:v>15.782500000000001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</c:numCache>
            </c:numRef>
          </c:yVal>
          <c:smooth val="1"/>
        </c:ser>
        <c:axId val="86092800"/>
        <c:axId val="8610316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data'!$D$3:$D$4497</c:f>
              <c:numCache>
                <c:formatCode>General</c:formatCode>
                <c:ptCount val="449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data'!$H$3:$H$1497</c:f>
              <c:numCache>
                <c:formatCode>0.00</c:formatCode>
                <c:ptCount val="1495"/>
                <c:pt idx="0">
                  <c:v>3.10115099009901</c:v>
                </c:pt>
                <c:pt idx="1">
                  <c:v>3.0332425742574256</c:v>
                </c:pt>
                <c:pt idx="2">
                  <c:v>4.436683168316832</c:v>
                </c:pt>
                <c:pt idx="3">
                  <c:v>5.9538661462300082</c:v>
                </c:pt>
                <c:pt idx="4">
                  <c:v>7.3252622810357968</c:v>
                </c:pt>
                <c:pt idx="5">
                  <c:v>8.7858549124143188</c:v>
                </c:pt>
                <c:pt idx="6">
                  <c:v>10.435990099009903</c:v>
                </c:pt>
                <c:pt idx="7">
                  <c:v>12.030377475247525</c:v>
                </c:pt>
                <c:pt idx="8">
                  <c:v>13.50211966869764</c:v>
                </c:pt>
                <c:pt idx="9">
                  <c:v>15.174553979436407</c:v>
                </c:pt>
                <c:pt idx="10">
                  <c:v>16.614335967250572</c:v>
                </c:pt>
                <c:pt idx="11">
                  <c:v>18.14070258948972</c:v>
                </c:pt>
                <c:pt idx="12">
                  <c:v>19.754917650418889</c:v>
                </c:pt>
                <c:pt idx="13">
                  <c:v>21.456981150038082</c:v>
                </c:pt>
                <c:pt idx="14">
                  <c:v>23.038253046458493</c:v>
                </c:pt>
                <c:pt idx="15">
                  <c:v>24.67443021706017</c:v>
                </c:pt>
                <c:pt idx="16">
                  <c:v>26.398455826351867</c:v>
                </c:pt>
                <c:pt idx="17">
                  <c:v>28.034632996953544</c:v>
                </c:pt>
                <c:pt idx="18">
                  <c:v>29.659829112718967</c:v>
                </c:pt>
                <c:pt idx="19">
                  <c:v>31.317968392993151</c:v>
                </c:pt>
                <c:pt idx="20">
                  <c:v>33.031012947448595</c:v>
                </c:pt>
                <c:pt idx="21">
                  <c:v>34.645228008377764</c:v>
                </c:pt>
                <c:pt idx="22">
                  <c:v>36.303367288651948</c:v>
                </c:pt>
                <c:pt idx="23">
                  <c:v>37.983468678598634</c:v>
                </c:pt>
                <c:pt idx="24">
                  <c:v>39.663570068545326</c:v>
                </c:pt>
                <c:pt idx="25">
                  <c:v>41.321709348819503</c:v>
                </c:pt>
                <c:pt idx="26">
                  <c:v>42.913962300076165</c:v>
                </c:pt>
                <c:pt idx="27">
                  <c:v>43.758380140898709</c:v>
                </c:pt>
                <c:pt idx="28">
                  <c:v>43.978647182025895</c:v>
                </c:pt>
                <c:pt idx="29">
                  <c:v>43.271759329779137</c:v>
                </c:pt>
                <c:pt idx="30">
                  <c:v>41.565118050266562</c:v>
                </c:pt>
                <c:pt idx="31">
                  <c:v>40.573846153846162</c:v>
                </c:pt>
                <c:pt idx="32">
                  <c:v>39.436169554455446</c:v>
                </c:pt>
                <c:pt idx="33">
                  <c:v>38.910426980198025</c:v>
                </c:pt>
                <c:pt idx="34">
                  <c:v>37.462107292460018</c:v>
                </c:pt>
                <c:pt idx="35">
                  <c:v>35.802816546077686</c:v>
                </c:pt>
                <c:pt idx="36">
                  <c:v>35.118536747905559</c:v>
                </c:pt>
                <c:pt idx="37">
                  <c:v>34.167369573495812</c:v>
                </c:pt>
                <c:pt idx="38">
                  <c:v>33.108076923076929</c:v>
                </c:pt>
                <c:pt idx="39">
                  <c:v>31.930997715156131</c:v>
                </c:pt>
                <c:pt idx="40">
                  <c:v>30.364779131759331</c:v>
                </c:pt>
                <c:pt idx="41">
                  <c:v>28.765308453922316</c:v>
                </c:pt>
                <c:pt idx="42">
                  <c:v>26.590638328255903</c:v>
                </c:pt>
                <c:pt idx="43">
                  <c:v>25.977946020563596</c:v>
                </c:pt>
                <c:pt idx="44">
                  <c:v>25.33927551408987</c:v>
                </c:pt>
                <c:pt idx="45">
                  <c:v>24.620957254379288</c:v>
                </c:pt>
                <c:pt idx="46">
                  <c:v>22.585923457730388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</c:numCache>
            </c:numRef>
          </c:yVal>
        </c:ser>
        <c:axId val="86092800"/>
        <c:axId val="8610316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data'!$D$3:$D$1497</c:f>
              <c:numCache>
                <c:formatCode>General</c:formatCode>
                <c:ptCount val="149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data'!$B$3:$B$1497</c:f>
              <c:numCache>
                <c:formatCode>General</c:formatCode>
                <c:ptCount val="1495"/>
                <c:pt idx="0">
                  <c:v>137.5</c:v>
                </c:pt>
                <c:pt idx="1">
                  <c:v>134.9</c:v>
                </c:pt>
                <c:pt idx="2">
                  <c:v>135.1</c:v>
                </c:pt>
                <c:pt idx="3">
                  <c:v>150.80000000000001</c:v>
                </c:pt>
                <c:pt idx="4">
                  <c:v>168.2</c:v>
                </c:pt>
                <c:pt idx="5">
                  <c:v>182.6</c:v>
                </c:pt>
                <c:pt idx="6">
                  <c:v>198.8</c:v>
                </c:pt>
                <c:pt idx="7">
                  <c:v>217.7</c:v>
                </c:pt>
                <c:pt idx="8">
                  <c:v>234.3</c:v>
                </c:pt>
                <c:pt idx="9">
                  <c:v>250.9</c:v>
                </c:pt>
                <c:pt idx="10">
                  <c:v>269.89999999999998</c:v>
                </c:pt>
                <c:pt idx="11">
                  <c:v>288.8</c:v>
                </c:pt>
                <c:pt idx="12">
                  <c:v>306.2</c:v>
                </c:pt>
                <c:pt idx="13">
                  <c:v>325</c:v>
                </c:pt>
                <c:pt idx="14">
                  <c:v>344.9</c:v>
                </c:pt>
                <c:pt idx="15">
                  <c:v>362.1</c:v>
                </c:pt>
                <c:pt idx="16">
                  <c:v>383.9</c:v>
                </c:pt>
                <c:pt idx="17">
                  <c:v>403.5</c:v>
                </c:pt>
                <c:pt idx="18">
                  <c:v>422.9</c:v>
                </c:pt>
                <c:pt idx="19">
                  <c:v>441.6</c:v>
                </c:pt>
                <c:pt idx="20">
                  <c:v>460.7</c:v>
                </c:pt>
                <c:pt idx="21">
                  <c:v>481.4</c:v>
                </c:pt>
                <c:pt idx="22">
                  <c:v>501.8</c:v>
                </c:pt>
                <c:pt idx="23">
                  <c:v>520.1</c:v>
                </c:pt>
                <c:pt idx="24">
                  <c:v>542.6</c:v>
                </c:pt>
                <c:pt idx="25">
                  <c:v>561.70000000000005</c:v>
                </c:pt>
                <c:pt idx="26">
                  <c:v>577.9</c:v>
                </c:pt>
                <c:pt idx="27">
                  <c:v>590.29999999999995</c:v>
                </c:pt>
                <c:pt idx="28">
                  <c:v>588.1</c:v>
                </c:pt>
                <c:pt idx="29">
                  <c:v>582.5</c:v>
                </c:pt>
                <c:pt idx="30">
                  <c:v>563.9</c:v>
                </c:pt>
                <c:pt idx="31">
                  <c:v>541.1</c:v>
                </c:pt>
                <c:pt idx="32">
                  <c:v>534.79999999999995</c:v>
                </c:pt>
                <c:pt idx="33">
                  <c:v>519.5</c:v>
                </c:pt>
                <c:pt idx="34">
                  <c:v>503</c:v>
                </c:pt>
                <c:pt idx="35">
                  <c:v>487.7</c:v>
                </c:pt>
                <c:pt idx="36">
                  <c:v>473.5</c:v>
                </c:pt>
                <c:pt idx="37">
                  <c:v>462.1</c:v>
                </c:pt>
                <c:pt idx="38">
                  <c:v>446.6</c:v>
                </c:pt>
                <c:pt idx="39">
                  <c:v>437.1</c:v>
                </c:pt>
                <c:pt idx="40">
                  <c:v>411.5</c:v>
                </c:pt>
                <c:pt idx="41">
                  <c:v>389.9</c:v>
                </c:pt>
                <c:pt idx="42">
                  <c:v>370.7</c:v>
                </c:pt>
                <c:pt idx="43">
                  <c:v>361.5</c:v>
                </c:pt>
                <c:pt idx="44">
                  <c:v>352.8</c:v>
                </c:pt>
                <c:pt idx="45">
                  <c:v>343</c:v>
                </c:pt>
                <c:pt idx="46">
                  <c:v>313.5</c:v>
                </c:pt>
              </c:numCache>
            </c:numRef>
          </c:yVal>
        </c:ser>
        <c:axId val="86105088"/>
        <c:axId val="86110976"/>
      </c:scatterChart>
      <c:valAx>
        <c:axId val="86092800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98"/>
              <c:y val="0.874388176968076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03168"/>
        <c:crosses val="autoZero"/>
        <c:crossBetween val="midCat"/>
      </c:valAx>
      <c:valAx>
        <c:axId val="86103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92800"/>
        <c:crosses val="autoZero"/>
        <c:crossBetween val="midCat"/>
      </c:valAx>
      <c:valAx>
        <c:axId val="86105088"/>
        <c:scaling>
          <c:orientation val="minMax"/>
        </c:scaling>
        <c:delete val="1"/>
        <c:axPos val="b"/>
        <c:numFmt formatCode="General" sourceLinked="1"/>
        <c:tickLblPos val="none"/>
        <c:crossAx val="86110976"/>
        <c:crosses val="autoZero"/>
        <c:crossBetween val="midCat"/>
      </c:valAx>
      <c:valAx>
        <c:axId val="861109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050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7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56"/>
          <c:y val="0.16639477977161488"/>
          <c:w val="0.79134295227524976"/>
          <c:h val="0.655791190864602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data'!$D$3:$D$943</c:f>
              <c:numCache>
                <c:formatCode>General</c:formatCode>
                <c:ptCount val="94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data'!$E$3:$E$943</c:f>
              <c:numCache>
                <c:formatCode>General</c:formatCode>
                <c:ptCount val="941"/>
                <c:pt idx="0">
                  <c:v>80.599999999999994</c:v>
                </c:pt>
                <c:pt idx="1">
                  <c:v>80.599999999999994</c:v>
                </c:pt>
                <c:pt idx="2">
                  <c:v>80.599999999999994</c:v>
                </c:pt>
                <c:pt idx="3">
                  <c:v>79.400000000000006</c:v>
                </c:pt>
                <c:pt idx="4">
                  <c:v>79.400000000000006</c:v>
                </c:pt>
                <c:pt idx="5">
                  <c:v>79.400000000000006</c:v>
                </c:pt>
                <c:pt idx="6">
                  <c:v>79.400000000000006</c:v>
                </c:pt>
                <c:pt idx="7">
                  <c:v>79.400000000000006</c:v>
                </c:pt>
                <c:pt idx="8">
                  <c:v>79.400000000000006</c:v>
                </c:pt>
                <c:pt idx="9">
                  <c:v>79.400000000000006</c:v>
                </c:pt>
                <c:pt idx="10">
                  <c:v>78.2</c:v>
                </c:pt>
                <c:pt idx="11">
                  <c:v>78.2</c:v>
                </c:pt>
                <c:pt idx="12">
                  <c:v>78.2</c:v>
                </c:pt>
                <c:pt idx="13">
                  <c:v>78.2</c:v>
                </c:pt>
                <c:pt idx="14">
                  <c:v>78.2</c:v>
                </c:pt>
                <c:pt idx="15">
                  <c:v>78.2</c:v>
                </c:pt>
                <c:pt idx="16">
                  <c:v>78.2</c:v>
                </c:pt>
                <c:pt idx="17">
                  <c:v>78.2</c:v>
                </c:pt>
                <c:pt idx="18">
                  <c:v>78.2</c:v>
                </c:pt>
                <c:pt idx="19">
                  <c:v>78.2</c:v>
                </c:pt>
                <c:pt idx="20">
                  <c:v>78.2</c:v>
                </c:pt>
                <c:pt idx="21">
                  <c:v>78.2</c:v>
                </c:pt>
                <c:pt idx="22">
                  <c:v>78.2</c:v>
                </c:pt>
                <c:pt idx="23">
                  <c:v>78.2</c:v>
                </c:pt>
                <c:pt idx="24">
                  <c:v>78.2</c:v>
                </c:pt>
                <c:pt idx="25">
                  <c:v>78.2</c:v>
                </c:pt>
                <c:pt idx="26">
                  <c:v>78.2</c:v>
                </c:pt>
                <c:pt idx="27">
                  <c:v>77</c:v>
                </c:pt>
                <c:pt idx="28">
                  <c:v>74.8</c:v>
                </c:pt>
                <c:pt idx="29">
                  <c:v>71.2</c:v>
                </c:pt>
                <c:pt idx="30">
                  <c:v>64</c:v>
                </c:pt>
                <c:pt idx="31">
                  <c:v>60.6</c:v>
                </c:pt>
                <c:pt idx="32">
                  <c:v>57</c:v>
                </c:pt>
                <c:pt idx="33">
                  <c:v>54.6</c:v>
                </c:pt>
                <c:pt idx="34">
                  <c:v>51</c:v>
                </c:pt>
                <c:pt idx="35">
                  <c:v>47.4</c:v>
                </c:pt>
                <c:pt idx="36">
                  <c:v>45.2</c:v>
                </c:pt>
                <c:pt idx="37">
                  <c:v>42.8</c:v>
                </c:pt>
                <c:pt idx="38">
                  <c:v>40.4</c:v>
                </c:pt>
                <c:pt idx="39">
                  <c:v>38</c:v>
                </c:pt>
                <c:pt idx="40">
                  <c:v>34.4</c:v>
                </c:pt>
                <c:pt idx="41">
                  <c:v>31</c:v>
                </c:pt>
                <c:pt idx="42">
                  <c:v>27.4</c:v>
                </c:pt>
                <c:pt idx="43">
                  <c:v>26.2</c:v>
                </c:pt>
                <c:pt idx="44">
                  <c:v>25</c:v>
                </c:pt>
                <c:pt idx="45">
                  <c:v>23.8</c:v>
                </c:pt>
                <c:pt idx="46">
                  <c:v>21.4</c:v>
                </c:pt>
              </c:numCache>
            </c:numRef>
          </c:yVal>
          <c:smooth val="1"/>
        </c:ser>
        <c:axId val="89992576"/>
        <c:axId val="9003571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data'!$D$3:$D$943</c:f>
              <c:numCache>
                <c:formatCode>General</c:formatCode>
                <c:ptCount val="94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data'!$F$3:$F$943</c:f>
              <c:numCache>
                <c:formatCode>0.00</c:formatCode>
                <c:ptCount val="941"/>
                <c:pt idx="0">
                  <c:v>2.3229620279793832</c:v>
                </c:pt>
                <c:pt idx="1">
                  <c:v>2.2720942463447984</c:v>
                </c:pt>
                <c:pt idx="2">
                  <c:v>3.323361733459556</c:v>
                </c:pt>
                <c:pt idx="3">
                  <c:v>4.4598295992426635</c:v>
                </c:pt>
                <c:pt idx="4">
                  <c:v>5.4870937204165351</c:v>
                </c:pt>
                <c:pt idx="5">
                  <c:v>6.5811717681708224</c:v>
                </c:pt>
                <c:pt idx="6">
                  <c:v>7.8172294099084896</c:v>
                </c:pt>
                <c:pt idx="7">
                  <c:v>9.0115283475333978</c:v>
                </c:pt>
                <c:pt idx="8">
                  <c:v>10.113958136110236</c:v>
                </c:pt>
                <c:pt idx="9">
                  <c:v>11.366719259493006</c:v>
                </c:pt>
                <c:pt idx="10">
                  <c:v>12.445208793520564</c:v>
                </c:pt>
                <c:pt idx="11">
                  <c:v>13.588555800988747</c:v>
                </c:pt>
                <c:pt idx="12">
                  <c:v>14.797706952771644</c:v>
                </c:pt>
                <c:pt idx="13">
                  <c:v>16.072662248869257</c:v>
                </c:pt>
                <c:pt idx="14">
                  <c:v>17.257136846534134</c:v>
                </c:pt>
                <c:pt idx="15">
                  <c:v>18.482739034395706</c:v>
                </c:pt>
                <c:pt idx="16">
                  <c:v>19.774145366572</c:v>
                </c:pt>
                <c:pt idx="17">
                  <c:v>20.999747554433576</c:v>
                </c:pt>
                <c:pt idx="18">
                  <c:v>22.217124224255812</c:v>
                </c:pt>
                <c:pt idx="19">
                  <c:v>23.459177448196066</c:v>
                </c:pt>
                <c:pt idx="20">
                  <c:v>24.742358262333017</c:v>
                </c:pt>
                <c:pt idx="21">
                  <c:v>25.951509414115915</c:v>
                </c:pt>
                <c:pt idx="22">
                  <c:v>27.193562638056171</c:v>
                </c:pt>
                <c:pt idx="23">
                  <c:v>28.452066898075103</c:v>
                </c:pt>
                <c:pt idx="24">
                  <c:v>29.710571158094037</c:v>
                </c:pt>
                <c:pt idx="25">
                  <c:v>30.952624382034294</c:v>
                </c:pt>
                <c:pt idx="26">
                  <c:v>32.145324497738514</c:v>
                </c:pt>
                <c:pt idx="27">
                  <c:v>32.777847901546231</c:v>
                </c:pt>
                <c:pt idx="28">
                  <c:v>32.942842116335328</c:v>
                </c:pt>
                <c:pt idx="29">
                  <c:v>32.413337540759443</c:v>
                </c:pt>
                <c:pt idx="30">
                  <c:v>31.134953192384557</c:v>
                </c:pt>
                <c:pt idx="31">
                  <c:v>30.392426633007258</c:v>
                </c:pt>
                <c:pt idx="32">
                  <c:v>29.540233512148944</c:v>
                </c:pt>
                <c:pt idx="33">
                  <c:v>29.146418428526349</c:v>
                </c:pt>
                <c:pt idx="34">
                  <c:v>28.061533606816031</c:v>
                </c:pt>
                <c:pt idx="35">
                  <c:v>26.818617860523826</c:v>
                </c:pt>
                <c:pt idx="36">
                  <c:v>26.306048175028927</c:v>
                </c:pt>
                <c:pt idx="37">
                  <c:v>25.593562638056166</c:v>
                </c:pt>
                <c:pt idx="38">
                  <c:v>24.800084148522142</c:v>
                </c:pt>
                <c:pt idx="39">
                  <c:v>23.918375933522668</c:v>
                </c:pt>
                <c:pt idx="40">
                  <c:v>22.745177237824759</c:v>
                </c:pt>
                <c:pt idx="41">
                  <c:v>21.547070579572946</c:v>
                </c:pt>
                <c:pt idx="42">
                  <c:v>19.918102450825707</c:v>
                </c:pt>
                <c:pt idx="43">
                  <c:v>19.459156411065528</c:v>
                </c:pt>
                <c:pt idx="44">
                  <c:v>18.980751025560114</c:v>
                </c:pt>
                <c:pt idx="45">
                  <c:v>18.442684337856317</c:v>
                </c:pt>
                <c:pt idx="46">
                  <c:v>16.91831282213106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</c:numCache>
            </c:numRef>
          </c:yVal>
        </c:ser>
        <c:axId val="89992576"/>
        <c:axId val="900357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data'!$D$3:$D$943</c:f>
              <c:numCache>
                <c:formatCode>General</c:formatCode>
                <c:ptCount val="94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7516</c:v>
                </c:pt>
              </c:numCache>
            </c:numRef>
          </c:xVal>
          <c:yVal>
            <c:numRef>
              <c:f>'Peak data'!$B$3:$B$49</c:f>
              <c:numCache>
                <c:formatCode>General</c:formatCode>
                <c:ptCount val="47"/>
                <c:pt idx="0">
                  <c:v>137.5</c:v>
                </c:pt>
                <c:pt idx="1">
                  <c:v>134.9</c:v>
                </c:pt>
                <c:pt idx="2">
                  <c:v>135.1</c:v>
                </c:pt>
                <c:pt idx="3">
                  <c:v>150.80000000000001</c:v>
                </c:pt>
                <c:pt idx="4">
                  <c:v>168.2</c:v>
                </c:pt>
                <c:pt idx="5">
                  <c:v>182.6</c:v>
                </c:pt>
                <c:pt idx="6">
                  <c:v>198.8</c:v>
                </c:pt>
                <c:pt idx="7">
                  <c:v>217.7</c:v>
                </c:pt>
                <c:pt idx="8">
                  <c:v>234.3</c:v>
                </c:pt>
                <c:pt idx="9">
                  <c:v>250.9</c:v>
                </c:pt>
                <c:pt idx="10">
                  <c:v>269.89999999999998</c:v>
                </c:pt>
                <c:pt idx="11">
                  <c:v>288.8</c:v>
                </c:pt>
                <c:pt idx="12">
                  <c:v>306.2</c:v>
                </c:pt>
                <c:pt idx="13">
                  <c:v>325</c:v>
                </c:pt>
                <c:pt idx="14">
                  <c:v>344.9</c:v>
                </c:pt>
                <c:pt idx="15">
                  <c:v>362.1</c:v>
                </c:pt>
                <c:pt idx="16">
                  <c:v>383.9</c:v>
                </c:pt>
                <c:pt idx="17">
                  <c:v>403.5</c:v>
                </c:pt>
                <c:pt idx="18">
                  <c:v>422.9</c:v>
                </c:pt>
                <c:pt idx="19">
                  <c:v>441.6</c:v>
                </c:pt>
                <c:pt idx="20">
                  <c:v>460.7</c:v>
                </c:pt>
                <c:pt idx="21">
                  <c:v>481.4</c:v>
                </c:pt>
                <c:pt idx="22">
                  <c:v>501.8</c:v>
                </c:pt>
                <c:pt idx="23">
                  <c:v>520.1</c:v>
                </c:pt>
                <c:pt idx="24">
                  <c:v>542.6</c:v>
                </c:pt>
                <c:pt idx="25">
                  <c:v>561.70000000000005</c:v>
                </c:pt>
                <c:pt idx="26">
                  <c:v>577.9</c:v>
                </c:pt>
                <c:pt idx="27">
                  <c:v>590.29999999999995</c:v>
                </c:pt>
                <c:pt idx="28">
                  <c:v>588.1</c:v>
                </c:pt>
                <c:pt idx="29">
                  <c:v>582.5</c:v>
                </c:pt>
                <c:pt idx="30">
                  <c:v>563.9</c:v>
                </c:pt>
                <c:pt idx="31">
                  <c:v>541.1</c:v>
                </c:pt>
                <c:pt idx="32">
                  <c:v>534.79999999999995</c:v>
                </c:pt>
                <c:pt idx="33">
                  <c:v>519.5</c:v>
                </c:pt>
                <c:pt idx="34">
                  <c:v>503</c:v>
                </c:pt>
                <c:pt idx="35">
                  <c:v>487.7</c:v>
                </c:pt>
                <c:pt idx="36">
                  <c:v>473.5</c:v>
                </c:pt>
                <c:pt idx="37">
                  <c:v>462.1</c:v>
                </c:pt>
                <c:pt idx="38">
                  <c:v>446.6</c:v>
                </c:pt>
                <c:pt idx="39">
                  <c:v>437.1</c:v>
                </c:pt>
                <c:pt idx="40">
                  <c:v>411.5</c:v>
                </c:pt>
                <c:pt idx="41">
                  <c:v>389.9</c:v>
                </c:pt>
                <c:pt idx="42">
                  <c:v>370.7</c:v>
                </c:pt>
                <c:pt idx="43">
                  <c:v>361.5</c:v>
                </c:pt>
                <c:pt idx="44">
                  <c:v>352.8</c:v>
                </c:pt>
                <c:pt idx="45">
                  <c:v>343</c:v>
                </c:pt>
                <c:pt idx="46">
                  <c:v>313.5</c:v>
                </c:pt>
              </c:numCache>
            </c:numRef>
          </c:yVal>
        </c:ser>
        <c:axId val="90037632"/>
        <c:axId val="90084480"/>
      </c:scatterChart>
      <c:valAx>
        <c:axId val="8999257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03"/>
              <c:y val="0.874388176968076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35712"/>
        <c:crosses val="autoZero"/>
        <c:crossBetween val="midCat"/>
      </c:valAx>
      <c:valAx>
        <c:axId val="9003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92576"/>
        <c:crosses val="autoZero"/>
        <c:crossBetween val="midCat"/>
      </c:valAx>
      <c:valAx>
        <c:axId val="90037632"/>
        <c:scaling>
          <c:orientation val="minMax"/>
        </c:scaling>
        <c:delete val="1"/>
        <c:axPos val="b"/>
        <c:numFmt formatCode="General" sourceLinked="1"/>
        <c:tickLblPos val="none"/>
        <c:crossAx val="90084480"/>
        <c:crosses val="autoZero"/>
        <c:crossBetween val="midCat"/>
      </c:valAx>
      <c:valAx>
        <c:axId val="9008448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376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7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"/>
          <c:y val="0.16639477977161488"/>
          <c:w val="0.79134295227524976"/>
          <c:h val="0.655791190864602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84</c:v>
                </c:pt>
                <c:pt idx="2">
                  <c:v>86</c:v>
                </c:pt>
                <c:pt idx="3">
                  <c:v>86</c:v>
                </c:pt>
                <c:pt idx="4">
                  <c:v>88.5</c:v>
                </c:pt>
                <c:pt idx="5">
                  <c:v>87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85.4</c:v>
                </c:pt>
                <c:pt idx="2">
                  <c:v>87.2</c:v>
                </c:pt>
                <c:pt idx="3">
                  <c:v>87.2</c:v>
                </c:pt>
                <c:pt idx="4">
                  <c:v>87.2</c:v>
                </c:pt>
                <c:pt idx="5">
                  <c:v>87.2</c:v>
                </c:pt>
                <c:pt idx="6">
                  <c:v>89.1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14</c:v>
                </c:pt>
                <c:pt idx="1">
                  <c:v>48.2</c:v>
                </c:pt>
                <c:pt idx="2">
                  <c:v>72.599999999999994</c:v>
                </c:pt>
                <c:pt idx="3">
                  <c:v>99.3</c:v>
                </c:pt>
                <c:pt idx="4">
                  <c:v>121.8</c:v>
                </c:pt>
                <c:pt idx="5">
                  <c:v>151.6</c:v>
                </c:pt>
                <c:pt idx="6">
                  <c:v>177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89</c:v>
                </c:pt>
                <c:pt idx="1">
                  <c:v>136</c:v>
                </c:pt>
                <c:pt idx="2">
                  <c:v>138.6</c:v>
                </c:pt>
                <c:pt idx="3">
                  <c:v>140.9</c:v>
                </c:pt>
                <c:pt idx="4">
                  <c:v>143.1</c:v>
                </c:pt>
                <c:pt idx="5">
                  <c:v>145</c:v>
                </c:pt>
                <c:pt idx="6">
                  <c:v>158.19999999999999</c:v>
                </c:pt>
              </c:numCache>
            </c:numRef>
          </c:yVal>
        </c:ser>
        <c:axId val="90318720"/>
        <c:axId val="903618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11.505000000000001</c:v>
                </c:pt>
                <c:pt idx="2">
                  <c:v>11.505000000000001</c:v>
                </c:pt>
                <c:pt idx="3">
                  <c:v>11.505000000000001</c:v>
                </c:pt>
                <c:pt idx="4">
                  <c:v>11.505000000000001</c:v>
                </c:pt>
                <c:pt idx="5">
                  <c:v>11.505000000000001</c:v>
                </c:pt>
                <c:pt idx="6">
                  <c:v>10.39875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4.3811881188118811</c:v>
                </c:pt>
                <c:pt idx="2">
                  <c:v>6.5717821782178216</c:v>
                </c:pt>
                <c:pt idx="3">
                  <c:v>8.7623762376237622</c:v>
                </c:pt>
                <c:pt idx="4">
                  <c:v>10.952970297029704</c:v>
                </c:pt>
                <c:pt idx="5">
                  <c:v>13.143564356435643</c:v>
                </c:pt>
                <c:pt idx="6">
                  <c:v>13.859720106626048</c:v>
                </c:pt>
              </c:numCache>
            </c:numRef>
          </c:yVal>
        </c:ser>
        <c:axId val="90364928"/>
        <c:axId val="90363392"/>
      </c:scatterChart>
      <c:valAx>
        <c:axId val="903187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25"/>
              <c:y val="0.874388176968076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61856"/>
        <c:crosses val="autoZero"/>
        <c:crossBetween val="midCat"/>
      </c:valAx>
      <c:valAx>
        <c:axId val="903618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18720"/>
        <c:crosses val="autoZero"/>
        <c:crossBetween val="midCat"/>
      </c:valAx>
      <c:valAx>
        <c:axId val="90363392"/>
        <c:scaling>
          <c:orientation val="minMax"/>
        </c:scaling>
        <c:axPos val="r"/>
        <c:numFmt formatCode="0" sourceLinked="0"/>
        <c:tickLblPos val="nextTo"/>
        <c:crossAx val="90364928"/>
        <c:crosses val="max"/>
        <c:crossBetween val="midCat"/>
      </c:valAx>
      <c:valAx>
        <c:axId val="90364928"/>
        <c:scaling>
          <c:orientation val="minMax"/>
        </c:scaling>
        <c:delete val="1"/>
        <c:axPos val="b"/>
        <c:numFmt formatCode="General" sourceLinked="1"/>
        <c:tickLblPos val="none"/>
        <c:crossAx val="903633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65"/>
          <c:w val="0.9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74</c:v>
                </c:pt>
                <c:pt idx="1">
                  <c:v>84</c:v>
                </c:pt>
                <c:pt idx="2">
                  <c:v>86</c:v>
                </c:pt>
                <c:pt idx="3">
                  <c:v>86</c:v>
                </c:pt>
                <c:pt idx="4">
                  <c:v>88.5</c:v>
                </c:pt>
                <c:pt idx="5">
                  <c:v>87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85.4</c:v>
                </c:pt>
                <c:pt idx="2">
                  <c:v>87.2</c:v>
                </c:pt>
                <c:pt idx="3">
                  <c:v>87.2</c:v>
                </c:pt>
                <c:pt idx="4">
                  <c:v>87.2</c:v>
                </c:pt>
                <c:pt idx="5">
                  <c:v>87.2</c:v>
                </c:pt>
                <c:pt idx="6">
                  <c:v>89.1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14</c:v>
                </c:pt>
                <c:pt idx="1">
                  <c:v>48.2</c:v>
                </c:pt>
                <c:pt idx="2">
                  <c:v>72.599999999999994</c:v>
                </c:pt>
                <c:pt idx="3">
                  <c:v>99.3</c:v>
                </c:pt>
                <c:pt idx="4">
                  <c:v>121.8</c:v>
                </c:pt>
                <c:pt idx="5">
                  <c:v>151.6</c:v>
                </c:pt>
                <c:pt idx="6">
                  <c:v>177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89</c:v>
                </c:pt>
                <c:pt idx="1">
                  <c:v>136</c:v>
                </c:pt>
                <c:pt idx="2">
                  <c:v>138.6</c:v>
                </c:pt>
                <c:pt idx="3">
                  <c:v>140.9</c:v>
                </c:pt>
                <c:pt idx="4">
                  <c:v>143.1</c:v>
                </c:pt>
                <c:pt idx="5">
                  <c:v>145</c:v>
                </c:pt>
                <c:pt idx="6">
                  <c:v>158.19999999999999</c:v>
                </c:pt>
              </c:numCache>
            </c:numRef>
          </c:yVal>
        </c:ser>
        <c:axId val="90542080"/>
        <c:axId val="905440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14.1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3.2817923635216157</c:v>
                </c:pt>
                <c:pt idx="2">
                  <c:v>4.9226885452824236</c:v>
                </c:pt>
                <c:pt idx="3">
                  <c:v>6.5635847270432315</c:v>
                </c:pt>
                <c:pt idx="4">
                  <c:v>8.2044809088040385</c:v>
                </c:pt>
                <c:pt idx="5">
                  <c:v>9.8453770905648472</c:v>
                </c:pt>
                <c:pt idx="6">
                  <c:v>10.381823919217419</c:v>
                </c:pt>
              </c:numCache>
            </c:numRef>
          </c:yVal>
        </c:ser>
        <c:axId val="90547328"/>
        <c:axId val="90545536"/>
      </c:scatterChart>
      <c:valAx>
        <c:axId val="905420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44000"/>
        <c:crosses val="autoZero"/>
        <c:crossBetween val="midCat"/>
      </c:valAx>
      <c:valAx>
        <c:axId val="905440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42080"/>
        <c:crosses val="autoZero"/>
        <c:crossBetween val="midCat"/>
      </c:valAx>
      <c:valAx>
        <c:axId val="90545536"/>
        <c:scaling>
          <c:orientation val="minMax"/>
        </c:scaling>
        <c:axPos val="r"/>
        <c:numFmt formatCode="0" sourceLinked="0"/>
        <c:tickLblPos val="nextTo"/>
        <c:crossAx val="90547328"/>
        <c:crosses val="max"/>
        <c:crossBetween val="midCat"/>
      </c:valAx>
      <c:valAx>
        <c:axId val="90547328"/>
        <c:scaling>
          <c:orientation val="minMax"/>
        </c:scaling>
        <c:delete val="1"/>
        <c:axPos val="b"/>
        <c:numFmt formatCode="General" sourceLinked="1"/>
        <c:tickLblPos val="none"/>
        <c:crossAx val="90545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43"/>
          <c:w val="0.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74.3</c:v>
                </c:pt>
                <c:pt idx="1">
                  <c:v>81.2</c:v>
                </c:pt>
                <c:pt idx="2">
                  <c:v>82.2</c:v>
                </c:pt>
                <c:pt idx="3">
                  <c:v>83</c:v>
                </c:pt>
                <c:pt idx="4">
                  <c:v>82.5</c:v>
                </c:pt>
                <c:pt idx="5">
                  <c:v>80.400000000000006</c:v>
                </c:pt>
                <c:pt idx="6">
                  <c:v>75.2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81.8</c:v>
                </c:pt>
                <c:pt idx="1">
                  <c:v>85.4</c:v>
                </c:pt>
                <c:pt idx="2">
                  <c:v>85.1</c:v>
                </c:pt>
                <c:pt idx="3">
                  <c:v>85.4</c:v>
                </c:pt>
                <c:pt idx="4">
                  <c:v>85.4</c:v>
                </c:pt>
                <c:pt idx="5">
                  <c:v>85.4</c:v>
                </c:pt>
                <c:pt idx="6">
                  <c:v>85.4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15.4</c:v>
                </c:pt>
                <c:pt idx="1">
                  <c:v>37</c:v>
                </c:pt>
                <c:pt idx="2">
                  <c:v>55.5</c:v>
                </c:pt>
                <c:pt idx="3">
                  <c:v>64.400000000000006</c:v>
                </c:pt>
                <c:pt idx="4">
                  <c:v>82.5</c:v>
                </c:pt>
                <c:pt idx="5">
                  <c:v>90</c:v>
                </c:pt>
                <c:pt idx="6">
                  <c:v>111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88.4</c:v>
                </c:pt>
                <c:pt idx="1">
                  <c:v>106.5</c:v>
                </c:pt>
                <c:pt idx="2">
                  <c:v>108.9</c:v>
                </c:pt>
                <c:pt idx="3">
                  <c:v>101</c:v>
                </c:pt>
                <c:pt idx="4">
                  <c:v>103.2</c:v>
                </c:pt>
                <c:pt idx="5">
                  <c:v>98</c:v>
                </c:pt>
                <c:pt idx="6">
                  <c:v>104</c:v>
                </c:pt>
              </c:numCache>
            </c:numRef>
          </c:yVal>
        </c:ser>
        <c:axId val="90900352"/>
        <c:axId val="909107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7.08</c:v>
                </c:pt>
                <c:pt idx="4">
                  <c:v>7.08</c:v>
                </c:pt>
                <c:pt idx="5">
                  <c:v>6.1950000000000003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5.3922315308453923</c:v>
                </c:pt>
                <c:pt idx="4">
                  <c:v>6.7402894135567406</c:v>
                </c:pt>
                <c:pt idx="5">
                  <c:v>7.0773038842345777</c:v>
                </c:pt>
                <c:pt idx="6">
                  <c:v>8.2568545316070061</c:v>
                </c:pt>
              </c:numCache>
            </c:numRef>
          </c:yVal>
        </c:ser>
        <c:axId val="90913792"/>
        <c:axId val="90912256"/>
      </c:scatterChart>
      <c:valAx>
        <c:axId val="909003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10720"/>
        <c:crosses val="autoZero"/>
        <c:crossBetween val="midCat"/>
      </c:valAx>
      <c:valAx>
        <c:axId val="909107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00352"/>
        <c:crosses val="autoZero"/>
        <c:crossBetween val="midCat"/>
      </c:valAx>
      <c:valAx>
        <c:axId val="90912256"/>
        <c:scaling>
          <c:orientation val="minMax"/>
        </c:scaling>
        <c:axPos val="r"/>
        <c:numFmt formatCode="0" sourceLinked="0"/>
        <c:tickLblPos val="nextTo"/>
        <c:crossAx val="90913792"/>
        <c:crosses val="max"/>
        <c:crossBetween val="midCat"/>
      </c:valAx>
      <c:valAx>
        <c:axId val="90913792"/>
        <c:scaling>
          <c:orientation val="minMax"/>
        </c:scaling>
        <c:delete val="1"/>
        <c:axPos val="b"/>
        <c:numFmt formatCode="General" sourceLinked="1"/>
        <c:tickLblPos val="none"/>
        <c:crossAx val="90912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43"/>
          <c:w val="0.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3"/>
          <c:y val="0.16639477977161488"/>
          <c:w val="0.79134295227524976"/>
          <c:h val="0.655791190864602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74.3</c:v>
                </c:pt>
                <c:pt idx="1">
                  <c:v>81.2</c:v>
                </c:pt>
                <c:pt idx="2">
                  <c:v>82.2</c:v>
                </c:pt>
                <c:pt idx="3">
                  <c:v>83</c:v>
                </c:pt>
                <c:pt idx="4">
                  <c:v>82.5</c:v>
                </c:pt>
                <c:pt idx="5">
                  <c:v>80.400000000000006</c:v>
                </c:pt>
                <c:pt idx="6">
                  <c:v>75.2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81.8</c:v>
                </c:pt>
                <c:pt idx="1">
                  <c:v>85.4</c:v>
                </c:pt>
                <c:pt idx="2">
                  <c:v>85.1</c:v>
                </c:pt>
                <c:pt idx="3">
                  <c:v>85.4</c:v>
                </c:pt>
                <c:pt idx="4">
                  <c:v>85.4</c:v>
                </c:pt>
                <c:pt idx="5">
                  <c:v>85.4</c:v>
                </c:pt>
                <c:pt idx="6">
                  <c:v>85.4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15.4</c:v>
                </c:pt>
                <c:pt idx="1">
                  <c:v>37</c:v>
                </c:pt>
                <c:pt idx="2">
                  <c:v>55.5</c:v>
                </c:pt>
                <c:pt idx="3">
                  <c:v>64.400000000000006</c:v>
                </c:pt>
                <c:pt idx="4">
                  <c:v>82.5</c:v>
                </c:pt>
                <c:pt idx="5">
                  <c:v>90</c:v>
                </c:pt>
                <c:pt idx="6">
                  <c:v>111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88.4</c:v>
                </c:pt>
                <c:pt idx="1">
                  <c:v>106.5</c:v>
                </c:pt>
                <c:pt idx="2">
                  <c:v>108.9</c:v>
                </c:pt>
                <c:pt idx="3">
                  <c:v>101</c:v>
                </c:pt>
                <c:pt idx="4">
                  <c:v>103.2</c:v>
                </c:pt>
                <c:pt idx="5">
                  <c:v>98</c:v>
                </c:pt>
                <c:pt idx="6">
                  <c:v>104</c:v>
                </c:pt>
              </c:numCache>
            </c:numRef>
          </c:yVal>
        </c:ser>
        <c:axId val="91086848"/>
        <c:axId val="910887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10.8</c:v>
                </c:pt>
                <c:pt idx="2">
                  <c:v>10.8</c:v>
                </c:pt>
                <c:pt idx="3">
                  <c:v>9.6</c:v>
                </c:pt>
                <c:pt idx="4">
                  <c:v>9.6</c:v>
                </c:pt>
                <c:pt idx="5">
                  <c:v>8.4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4.0391290627958343</c:v>
                </c:pt>
                <c:pt idx="4">
                  <c:v>5.0489113284947935</c:v>
                </c:pt>
                <c:pt idx="5">
                  <c:v>5.3013568949195333</c:v>
                </c:pt>
                <c:pt idx="6">
                  <c:v>6.1849163774061218</c:v>
                </c:pt>
              </c:numCache>
            </c:numRef>
          </c:yVal>
        </c:ser>
        <c:axId val="91276416"/>
        <c:axId val="91090304"/>
      </c:scatterChart>
      <c:valAx>
        <c:axId val="910868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2"/>
              <c:y val="0.874388176968077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88768"/>
        <c:crosses val="autoZero"/>
        <c:crossBetween val="midCat"/>
      </c:valAx>
      <c:valAx>
        <c:axId val="910887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86848"/>
        <c:crosses val="autoZero"/>
        <c:crossBetween val="midCat"/>
      </c:valAx>
      <c:valAx>
        <c:axId val="91090304"/>
        <c:scaling>
          <c:orientation val="minMax"/>
        </c:scaling>
        <c:axPos val="r"/>
        <c:numFmt formatCode="0" sourceLinked="0"/>
        <c:tickLblPos val="nextTo"/>
        <c:crossAx val="91276416"/>
        <c:crosses val="max"/>
        <c:crossBetween val="midCat"/>
      </c:valAx>
      <c:valAx>
        <c:axId val="91276416"/>
        <c:scaling>
          <c:orientation val="minMax"/>
        </c:scaling>
        <c:delete val="1"/>
        <c:axPos val="b"/>
        <c:numFmt formatCode="General" sourceLinked="1"/>
        <c:tickLblPos val="none"/>
        <c:crossAx val="910903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32"/>
          <c:w val="0.9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3"/>
          <c:y val="0.16639477977161488"/>
          <c:w val="0.79134295227524976"/>
          <c:h val="0.655791190864602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72.5</c:v>
                </c:pt>
                <c:pt idx="1">
                  <c:v>75</c:v>
                </c:pt>
                <c:pt idx="2">
                  <c:v>82</c:v>
                </c:pt>
                <c:pt idx="3">
                  <c:v>75</c:v>
                </c:pt>
                <c:pt idx="4">
                  <c:v>80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83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85</c:v>
                </c:pt>
                <c:pt idx="6">
                  <c:v>89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7</c:v>
                </c:pt>
                <c:pt idx="1">
                  <c:v>13.3</c:v>
                </c:pt>
                <c:pt idx="2">
                  <c:v>12.1</c:v>
                </c:pt>
                <c:pt idx="3">
                  <c:v>17.399999999999999</c:v>
                </c:pt>
                <c:pt idx="4">
                  <c:v>20.5</c:v>
                </c:pt>
                <c:pt idx="5">
                  <c:v>25</c:v>
                </c:pt>
                <c:pt idx="6">
                  <c:v>27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54.4</c:v>
                </c:pt>
                <c:pt idx="1">
                  <c:v>57.7</c:v>
                </c:pt>
                <c:pt idx="2">
                  <c:v>44.5</c:v>
                </c:pt>
                <c:pt idx="3">
                  <c:v>47.2</c:v>
                </c:pt>
                <c:pt idx="4">
                  <c:v>46.1</c:v>
                </c:pt>
                <c:pt idx="5">
                  <c:v>46</c:v>
                </c:pt>
                <c:pt idx="6">
                  <c:v>46</c:v>
                </c:pt>
              </c:numCache>
            </c:numRef>
          </c:yVal>
        </c:ser>
        <c:axId val="91457408"/>
        <c:axId val="914677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2.6550000000000002</c:v>
                </c:pt>
                <c:pt idx="1">
                  <c:v>2.6550000000000002</c:v>
                </c:pt>
                <c:pt idx="2">
                  <c:v>1.77</c:v>
                </c:pt>
                <c:pt idx="3">
                  <c:v>1.77</c:v>
                </c:pt>
                <c:pt idx="4">
                  <c:v>1.77</c:v>
                </c:pt>
                <c:pt idx="5">
                  <c:v>1.77</c:v>
                </c:pt>
                <c:pt idx="6">
                  <c:v>1.4750000000000001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0.50552170601675561</c:v>
                </c:pt>
                <c:pt idx="1">
                  <c:v>1.0110434120335112</c:v>
                </c:pt>
                <c:pt idx="2">
                  <c:v>1.011043412033511</c:v>
                </c:pt>
                <c:pt idx="3">
                  <c:v>1.3480578827113481</c:v>
                </c:pt>
                <c:pt idx="4">
                  <c:v>1.6850723533891852</c:v>
                </c:pt>
                <c:pt idx="5">
                  <c:v>2.022086824067022</c:v>
                </c:pt>
                <c:pt idx="6">
                  <c:v>1.965917745620716</c:v>
                </c:pt>
              </c:numCache>
            </c:numRef>
          </c:yVal>
        </c:ser>
        <c:axId val="91470848"/>
        <c:axId val="91469312"/>
      </c:scatterChart>
      <c:valAx>
        <c:axId val="914574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2"/>
              <c:y val="0.874388176968077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67776"/>
        <c:crosses val="autoZero"/>
        <c:crossBetween val="midCat"/>
      </c:valAx>
      <c:valAx>
        <c:axId val="914677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57408"/>
        <c:crosses val="autoZero"/>
        <c:crossBetween val="midCat"/>
      </c:valAx>
      <c:valAx>
        <c:axId val="91469312"/>
        <c:scaling>
          <c:orientation val="minMax"/>
        </c:scaling>
        <c:axPos val="r"/>
        <c:numFmt formatCode="0.0" sourceLinked="0"/>
        <c:tickLblPos val="nextTo"/>
        <c:crossAx val="91470848"/>
        <c:crosses val="max"/>
        <c:crossBetween val="midCat"/>
      </c:valAx>
      <c:valAx>
        <c:axId val="91470848"/>
        <c:scaling>
          <c:orientation val="minMax"/>
        </c:scaling>
        <c:delete val="1"/>
        <c:axPos val="b"/>
        <c:numFmt formatCode="General" sourceLinked="1"/>
        <c:tickLblPos val="none"/>
        <c:crossAx val="91469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32"/>
          <c:w val="0.9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5"/>
          <c:y val="0.16639477977161488"/>
          <c:w val="0.79134295227524976"/>
          <c:h val="0.655791190864602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72.5</c:v>
                </c:pt>
                <c:pt idx="1">
                  <c:v>75</c:v>
                </c:pt>
                <c:pt idx="2">
                  <c:v>82</c:v>
                </c:pt>
                <c:pt idx="3">
                  <c:v>75</c:v>
                </c:pt>
                <c:pt idx="4">
                  <c:v>80</c:v>
                </c:pt>
                <c:pt idx="5">
                  <c:v>83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83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85</c:v>
                </c:pt>
                <c:pt idx="6">
                  <c:v>89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7</c:v>
                </c:pt>
                <c:pt idx="1">
                  <c:v>13.3</c:v>
                </c:pt>
                <c:pt idx="2">
                  <c:v>12.1</c:v>
                </c:pt>
                <c:pt idx="3">
                  <c:v>17.399999999999999</c:v>
                </c:pt>
                <c:pt idx="4">
                  <c:v>20.5</c:v>
                </c:pt>
                <c:pt idx="5">
                  <c:v>25</c:v>
                </c:pt>
                <c:pt idx="6">
                  <c:v>27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54.4</c:v>
                </c:pt>
                <c:pt idx="1">
                  <c:v>57.7</c:v>
                </c:pt>
                <c:pt idx="2">
                  <c:v>44.5</c:v>
                </c:pt>
                <c:pt idx="3">
                  <c:v>47.2</c:v>
                </c:pt>
                <c:pt idx="4">
                  <c:v>46.1</c:v>
                </c:pt>
                <c:pt idx="5">
                  <c:v>46</c:v>
                </c:pt>
                <c:pt idx="6">
                  <c:v>46</c:v>
                </c:pt>
              </c:numCache>
            </c:numRef>
          </c:yVal>
        </c:ser>
        <c:axId val="91652096"/>
        <c:axId val="916540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3.6</c:v>
                </c:pt>
                <c:pt idx="1">
                  <c:v>3.6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0.37866834963710949</c:v>
                </c:pt>
                <c:pt idx="1">
                  <c:v>0.75733669927421898</c:v>
                </c:pt>
                <c:pt idx="2">
                  <c:v>0.75733669927421898</c:v>
                </c:pt>
                <c:pt idx="3">
                  <c:v>1.0097822656989586</c:v>
                </c:pt>
                <c:pt idx="4">
                  <c:v>1.2622278321236984</c:v>
                </c:pt>
                <c:pt idx="5">
                  <c:v>1.514673398548438</c:v>
                </c:pt>
                <c:pt idx="6">
                  <c:v>1.4725991374776481</c:v>
                </c:pt>
              </c:numCache>
            </c:numRef>
          </c:yVal>
        </c:ser>
        <c:axId val="91681920"/>
        <c:axId val="91655552"/>
      </c:scatterChart>
      <c:valAx>
        <c:axId val="916520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8"/>
              <c:y val="0.87438817696807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54016"/>
        <c:crosses val="autoZero"/>
        <c:crossBetween val="midCat"/>
      </c:valAx>
      <c:valAx>
        <c:axId val="9165401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52096"/>
        <c:crosses val="autoZero"/>
        <c:crossBetween val="midCat"/>
      </c:valAx>
      <c:valAx>
        <c:axId val="91655552"/>
        <c:scaling>
          <c:orientation val="minMax"/>
        </c:scaling>
        <c:axPos val="r"/>
        <c:numFmt formatCode="0.0" sourceLinked="0"/>
        <c:tickLblPos val="nextTo"/>
        <c:crossAx val="91681920"/>
        <c:crosses val="max"/>
        <c:crossBetween val="midCat"/>
      </c:valAx>
      <c:valAx>
        <c:axId val="91681920"/>
        <c:scaling>
          <c:orientation val="minMax"/>
        </c:scaling>
        <c:delete val="1"/>
        <c:axPos val="b"/>
        <c:numFmt formatCode="General" sourceLinked="1"/>
        <c:tickLblPos val="none"/>
        <c:crossAx val="916555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21"/>
          <c:w val="0.9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</a:t>
          </a:r>
          <a:r>
            <a:rPr lang="en-US" sz="800">
              <a:latin typeface="Calibri"/>
              <a:ea typeface="+mn-ea"/>
              <a:cs typeface="+mn-cs"/>
            </a:rPr>
            <a:t>+/- 5 degrees</a:t>
          </a:r>
          <a:endParaRPr lang="en-US" sz="800"/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</a:t>
          </a:r>
          <a:r>
            <a:rPr lang="en-US" sz="800">
              <a:latin typeface="Calibri"/>
              <a:ea typeface="+mn-ea"/>
              <a:cs typeface="+mn-cs"/>
            </a:rPr>
            <a:t>+/- 5 degrees</a:t>
          </a:r>
          <a:endParaRPr lang="en-US" sz="800"/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</a:t>
          </a:r>
          <a:r>
            <a:rPr lang="en-US" sz="800">
              <a:latin typeface="Calibri"/>
              <a:ea typeface="+mn-ea"/>
              <a:cs typeface="+mn-cs"/>
            </a:rPr>
            <a:t>+/- 5 degrees</a:t>
          </a:r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</a:t>
          </a:r>
          <a:r>
            <a:rPr lang="en-US" sz="800">
              <a:latin typeface="Calibri"/>
              <a:ea typeface="+mn-ea"/>
              <a:cs typeface="+mn-cs"/>
            </a:rPr>
            <a:t>+/- 5 degrees</a:t>
          </a:r>
          <a:endParaRPr lang="en-US" sz="800"/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72 Volts, 550 Amps</a:t>
          </a:r>
          <a:endParaRPr lang="en-US" sz="2000" b="1"/>
        </a:p>
      </cdr:txBody>
    </cdr:sp>
  </cdr:relSizeAnchor>
  <cdr:relSizeAnchor xmlns:cdr="http://schemas.openxmlformats.org/drawingml/2006/chartDrawing">
    <cdr:from>
      <cdr:x>0.96444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67700" y="1581139"/>
          <a:ext cx="30480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  <a:endParaRPr lang="en-US" sz="2000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Volts, 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+/- 5 degrees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 </a:t>
          </a:r>
          <a:r>
            <a:rPr lang="en-US" sz="800">
              <a:latin typeface="Calibri"/>
              <a:ea typeface="+mn-ea"/>
              <a:cs typeface="+mn-cs"/>
            </a:rPr>
            <a:t>+/- 5 degrees</a:t>
          </a:r>
          <a:endParaRPr lang="en-US" sz="800"/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3"/>
  <sheetViews>
    <sheetView workbookViewId="0">
      <pane ySplit="2" topLeftCell="A3" activePane="bottomLeft" state="frozen"/>
      <selection pane="bottomLeft" activeCell="A33" sqref="A33:XFD3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 s="3">
        <v>71.83</v>
      </c>
      <c r="B3" s="3">
        <v>137.5</v>
      </c>
      <c r="C3" s="3">
        <v>550.70000000000005</v>
      </c>
      <c r="D3" s="3">
        <v>274</v>
      </c>
      <c r="E3" s="3">
        <v>80.599999999999994</v>
      </c>
      <c r="F3" s="8">
        <f t="shared" ref="F3:F62" si="0">(D3*E3)/9507</f>
        <v>2.3229620279793832</v>
      </c>
      <c r="G3" s="7">
        <f t="shared" ref="G3:G62" si="1">SUM(E3*0.7375)</f>
        <v>59.442500000000003</v>
      </c>
      <c r="H3" s="7">
        <f t="shared" ref="H3:H62" si="2">SUM(D3*G3)/5252</f>
        <v>3.10115099009901</v>
      </c>
      <c r="I3" s="9"/>
      <c r="J3" s="5"/>
      <c r="L3" s="4"/>
      <c r="M3" s="4"/>
      <c r="N3" s="4"/>
    </row>
    <row r="4" spans="1:14" s="3" customFormat="1" ht="12.75" customHeight="1">
      <c r="A4" s="3">
        <v>71.83</v>
      </c>
      <c r="B4" s="3">
        <v>134.9</v>
      </c>
      <c r="C4" s="3">
        <v>550.1</v>
      </c>
      <c r="D4" s="3">
        <v>268</v>
      </c>
      <c r="E4" s="3">
        <v>80.599999999999994</v>
      </c>
      <c r="F4" s="8">
        <f t="shared" si="0"/>
        <v>2.2720942463447984</v>
      </c>
      <c r="G4" s="7">
        <f t="shared" si="1"/>
        <v>59.442500000000003</v>
      </c>
      <c r="H4" s="7">
        <f t="shared" si="2"/>
        <v>3.0332425742574256</v>
      </c>
      <c r="I4" s="9"/>
      <c r="J4" s="5"/>
      <c r="L4" s="4"/>
      <c r="M4" s="4"/>
      <c r="N4" s="4"/>
    </row>
    <row r="5" spans="1:14" s="3" customFormat="1" ht="12.75" customHeight="1">
      <c r="A5" s="3">
        <v>71.83</v>
      </c>
      <c r="B5" s="3">
        <v>135.1</v>
      </c>
      <c r="C5" s="3">
        <v>549.20000000000005</v>
      </c>
      <c r="D5" s="3">
        <v>392</v>
      </c>
      <c r="E5" s="3">
        <v>80.599999999999994</v>
      </c>
      <c r="F5" s="8">
        <f t="shared" si="0"/>
        <v>3.323361733459556</v>
      </c>
      <c r="G5" s="7">
        <f t="shared" si="1"/>
        <v>59.442500000000003</v>
      </c>
      <c r="H5" s="7">
        <f t="shared" si="2"/>
        <v>4.436683168316832</v>
      </c>
      <c r="I5" s="9"/>
      <c r="J5" s="5"/>
      <c r="L5" s="4"/>
      <c r="M5" s="4"/>
      <c r="N5" s="4"/>
    </row>
    <row r="6" spans="1:14" s="3" customFormat="1" ht="12.75" customHeight="1">
      <c r="A6" s="3">
        <v>71.709999999999994</v>
      </c>
      <c r="B6" s="3">
        <v>150.80000000000001</v>
      </c>
      <c r="C6" s="3">
        <v>549.4</v>
      </c>
      <c r="D6" s="3">
        <v>534</v>
      </c>
      <c r="E6" s="3">
        <v>79.400000000000006</v>
      </c>
      <c r="F6" s="8">
        <f t="shared" si="0"/>
        <v>4.4598295992426635</v>
      </c>
      <c r="G6" s="7">
        <f t="shared" si="1"/>
        <v>58.557500000000005</v>
      </c>
      <c r="H6" s="7">
        <f t="shared" si="2"/>
        <v>5.9538661462300082</v>
      </c>
      <c r="I6" s="9"/>
      <c r="J6" s="5"/>
      <c r="L6" s="4"/>
      <c r="M6" s="4"/>
      <c r="N6" s="4"/>
    </row>
    <row r="7" spans="1:14">
      <c r="A7" s="3">
        <v>71.59</v>
      </c>
      <c r="B7" s="3">
        <v>168.2</v>
      </c>
      <c r="C7" s="3">
        <v>548.20000000000005</v>
      </c>
      <c r="D7" s="3">
        <v>657</v>
      </c>
      <c r="E7" s="3">
        <v>79.400000000000006</v>
      </c>
      <c r="F7" s="8">
        <f t="shared" si="0"/>
        <v>5.4870937204165351</v>
      </c>
      <c r="G7" s="7">
        <f t="shared" si="1"/>
        <v>58.557500000000005</v>
      </c>
      <c r="H7" s="7">
        <f t="shared" si="2"/>
        <v>7.3252622810357968</v>
      </c>
      <c r="J7"/>
      <c r="L7"/>
      <c r="M7"/>
    </row>
    <row r="8" spans="1:14">
      <c r="A8" s="3">
        <v>71.47</v>
      </c>
      <c r="B8" s="3">
        <v>182.6</v>
      </c>
      <c r="C8" s="3">
        <v>549.1</v>
      </c>
      <c r="D8" s="3">
        <v>788</v>
      </c>
      <c r="E8" s="3">
        <v>79.400000000000006</v>
      </c>
      <c r="F8" s="8">
        <f t="shared" si="0"/>
        <v>6.5811717681708224</v>
      </c>
      <c r="G8" s="7">
        <f t="shared" si="1"/>
        <v>58.557500000000005</v>
      </c>
      <c r="H8" s="7">
        <f t="shared" si="2"/>
        <v>8.7858549124143188</v>
      </c>
      <c r="J8"/>
      <c r="L8"/>
      <c r="M8"/>
    </row>
    <row r="9" spans="1:14">
      <c r="A9" s="3">
        <v>71.239999999999995</v>
      </c>
      <c r="B9" s="3">
        <v>198.8</v>
      </c>
      <c r="C9" s="3">
        <v>550.1</v>
      </c>
      <c r="D9" s="3">
        <v>936</v>
      </c>
      <c r="E9" s="3">
        <v>79.400000000000006</v>
      </c>
      <c r="F9" s="8">
        <f t="shared" si="0"/>
        <v>7.8172294099084896</v>
      </c>
      <c r="G9" s="7">
        <f t="shared" si="1"/>
        <v>58.557500000000005</v>
      </c>
      <c r="H9" s="7">
        <f t="shared" si="2"/>
        <v>10.435990099009903</v>
      </c>
      <c r="J9"/>
      <c r="L9"/>
      <c r="M9"/>
    </row>
    <row r="10" spans="1:14">
      <c r="A10" s="3">
        <v>71.239999999999995</v>
      </c>
      <c r="B10" s="3">
        <v>217.7</v>
      </c>
      <c r="C10" s="3">
        <v>550.70000000000005</v>
      </c>
      <c r="D10" s="3">
        <v>1079</v>
      </c>
      <c r="E10" s="3">
        <v>79.400000000000006</v>
      </c>
      <c r="F10" s="8">
        <f t="shared" si="0"/>
        <v>9.0115283475333978</v>
      </c>
      <c r="G10" s="7">
        <f t="shared" si="1"/>
        <v>58.557500000000005</v>
      </c>
      <c r="H10" s="7">
        <f t="shared" si="2"/>
        <v>12.030377475247525</v>
      </c>
      <c r="J10"/>
      <c r="L10"/>
      <c r="M10"/>
    </row>
    <row r="11" spans="1:14">
      <c r="A11" s="3">
        <v>71</v>
      </c>
      <c r="B11" s="3">
        <v>234.3</v>
      </c>
      <c r="C11" s="3">
        <v>549.70000000000005</v>
      </c>
      <c r="D11" s="3">
        <v>1211</v>
      </c>
      <c r="E11" s="3">
        <v>79.400000000000006</v>
      </c>
      <c r="F11" s="8">
        <f t="shared" si="0"/>
        <v>10.113958136110236</v>
      </c>
      <c r="G11" s="7">
        <f t="shared" si="1"/>
        <v>58.557500000000005</v>
      </c>
      <c r="H11" s="7">
        <f t="shared" si="2"/>
        <v>13.50211966869764</v>
      </c>
      <c r="J11"/>
      <c r="L11"/>
      <c r="M11"/>
    </row>
    <row r="12" spans="1:14">
      <c r="A12" s="3">
        <v>70.89</v>
      </c>
      <c r="B12" s="3">
        <v>250.9</v>
      </c>
      <c r="C12" s="3">
        <v>550.29999999999995</v>
      </c>
      <c r="D12" s="3">
        <v>1361</v>
      </c>
      <c r="E12" s="3">
        <v>79.400000000000006</v>
      </c>
      <c r="F12" s="8">
        <f t="shared" si="0"/>
        <v>11.366719259493006</v>
      </c>
      <c r="G12" s="7">
        <f t="shared" si="1"/>
        <v>58.557500000000005</v>
      </c>
      <c r="H12" s="7">
        <f t="shared" si="2"/>
        <v>15.174553979436407</v>
      </c>
      <c r="J12"/>
      <c r="L12"/>
      <c r="M12"/>
    </row>
    <row r="13" spans="1:14">
      <c r="A13" s="3">
        <v>70.77</v>
      </c>
      <c r="B13" s="3">
        <v>269.89999999999998</v>
      </c>
      <c r="C13" s="3">
        <v>547.79999999999995</v>
      </c>
      <c r="D13" s="3">
        <v>1513</v>
      </c>
      <c r="E13" s="3">
        <v>78.2</v>
      </c>
      <c r="F13" s="8">
        <f t="shared" si="0"/>
        <v>12.445208793520564</v>
      </c>
      <c r="G13" s="7">
        <f t="shared" si="1"/>
        <v>57.672500000000007</v>
      </c>
      <c r="H13" s="7">
        <f t="shared" si="2"/>
        <v>16.614335967250572</v>
      </c>
      <c r="J13"/>
      <c r="L13"/>
      <c r="M13"/>
    </row>
    <row r="14" spans="1:14">
      <c r="A14" s="3">
        <v>70.650000000000006</v>
      </c>
      <c r="B14" s="3">
        <v>288.8</v>
      </c>
      <c r="C14" s="3">
        <v>553.1</v>
      </c>
      <c r="D14" s="3">
        <v>1652</v>
      </c>
      <c r="E14" s="3">
        <v>78.2</v>
      </c>
      <c r="F14" s="8">
        <f t="shared" si="0"/>
        <v>13.588555800988747</v>
      </c>
      <c r="G14" s="7">
        <f t="shared" si="1"/>
        <v>57.672500000000007</v>
      </c>
      <c r="H14" s="7">
        <f t="shared" si="2"/>
        <v>18.14070258948972</v>
      </c>
      <c r="J14"/>
      <c r="L14"/>
      <c r="M14"/>
    </row>
    <row r="15" spans="1:14">
      <c r="A15" s="3">
        <v>70.53</v>
      </c>
      <c r="B15" s="3">
        <v>306.2</v>
      </c>
      <c r="C15" s="3">
        <v>551.9</v>
      </c>
      <c r="D15" s="3">
        <v>1799</v>
      </c>
      <c r="E15" s="3">
        <v>78.2</v>
      </c>
      <c r="F15" s="8">
        <f t="shared" si="0"/>
        <v>14.797706952771644</v>
      </c>
      <c r="G15" s="7">
        <f t="shared" si="1"/>
        <v>57.672500000000007</v>
      </c>
      <c r="H15" s="7">
        <f t="shared" si="2"/>
        <v>19.754917650418889</v>
      </c>
      <c r="J15"/>
      <c r="L15"/>
      <c r="M15"/>
    </row>
    <row r="16" spans="1:14">
      <c r="A16" s="3">
        <v>70.3</v>
      </c>
      <c r="B16" s="3">
        <v>325</v>
      </c>
      <c r="C16" s="3">
        <v>550</v>
      </c>
      <c r="D16" s="3">
        <v>1954</v>
      </c>
      <c r="E16" s="3">
        <v>78.2</v>
      </c>
      <c r="F16" s="8">
        <f t="shared" si="0"/>
        <v>16.072662248869257</v>
      </c>
      <c r="G16" s="7">
        <f t="shared" si="1"/>
        <v>57.672500000000007</v>
      </c>
      <c r="H16" s="7">
        <f t="shared" si="2"/>
        <v>21.456981150038082</v>
      </c>
      <c r="J16"/>
      <c r="L16"/>
      <c r="M16"/>
    </row>
    <row r="17" spans="1:14">
      <c r="A17" s="3">
        <v>70.180000000000007</v>
      </c>
      <c r="B17" s="3">
        <v>344.9</v>
      </c>
      <c r="C17" s="3">
        <v>544.4</v>
      </c>
      <c r="D17" s="3">
        <v>2098</v>
      </c>
      <c r="E17" s="3">
        <v>78.2</v>
      </c>
      <c r="F17" s="8">
        <f t="shared" si="0"/>
        <v>17.257136846534134</v>
      </c>
      <c r="G17" s="7">
        <f t="shared" si="1"/>
        <v>57.672500000000007</v>
      </c>
      <c r="H17" s="7">
        <f t="shared" si="2"/>
        <v>23.038253046458493</v>
      </c>
      <c r="J17"/>
      <c r="L17"/>
      <c r="M17"/>
    </row>
    <row r="18" spans="1:14">
      <c r="A18" s="3">
        <v>70.180000000000007</v>
      </c>
      <c r="B18" s="3">
        <v>362.1</v>
      </c>
      <c r="C18" s="3">
        <v>546.1</v>
      </c>
      <c r="D18" s="3">
        <v>2247</v>
      </c>
      <c r="E18" s="3">
        <v>78.2</v>
      </c>
      <c r="F18" s="8">
        <f t="shared" si="0"/>
        <v>18.482739034395706</v>
      </c>
      <c r="G18" s="7">
        <f t="shared" si="1"/>
        <v>57.672500000000007</v>
      </c>
      <c r="H18" s="7">
        <f t="shared" si="2"/>
        <v>24.67443021706017</v>
      </c>
      <c r="J18"/>
      <c r="L18"/>
      <c r="M18"/>
      <c r="N18"/>
    </row>
    <row r="19" spans="1:14">
      <c r="A19" s="3">
        <v>69.95</v>
      </c>
      <c r="B19" s="3">
        <v>383.9</v>
      </c>
      <c r="C19" s="3">
        <v>545</v>
      </c>
      <c r="D19" s="3">
        <v>2404</v>
      </c>
      <c r="E19" s="3">
        <v>78.2</v>
      </c>
      <c r="F19" s="8">
        <f t="shared" si="0"/>
        <v>19.774145366572</v>
      </c>
      <c r="G19" s="7">
        <f t="shared" si="1"/>
        <v>57.672500000000007</v>
      </c>
      <c r="H19" s="7">
        <f t="shared" si="2"/>
        <v>26.398455826351867</v>
      </c>
      <c r="J19"/>
      <c r="L19"/>
      <c r="M19"/>
      <c r="N19"/>
    </row>
    <row r="20" spans="1:14">
      <c r="A20" s="3">
        <v>69.709999999999994</v>
      </c>
      <c r="B20" s="3">
        <v>403.5</v>
      </c>
      <c r="C20" s="3">
        <v>546.4</v>
      </c>
      <c r="D20" s="3">
        <v>2553</v>
      </c>
      <c r="E20" s="3">
        <v>78.2</v>
      </c>
      <c r="F20" s="8">
        <f t="shared" si="0"/>
        <v>20.999747554433576</v>
      </c>
      <c r="G20" s="7">
        <f t="shared" si="1"/>
        <v>57.672500000000007</v>
      </c>
      <c r="H20" s="7">
        <f t="shared" si="2"/>
        <v>28.034632996953544</v>
      </c>
      <c r="J20"/>
      <c r="L20"/>
      <c r="M20"/>
      <c r="N20"/>
    </row>
    <row r="21" spans="1:14">
      <c r="A21" s="3">
        <v>69.599999999999994</v>
      </c>
      <c r="B21" s="3">
        <v>422.9</v>
      </c>
      <c r="C21" s="3">
        <v>549.6</v>
      </c>
      <c r="D21" s="3">
        <v>2701</v>
      </c>
      <c r="E21" s="3">
        <v>78.2</v>
      </c>
      <c r="F21" s="8">
        <f t="shared" si="0"/>
        <v>22.217124224255812</v>
      </c>
      <c r="G21" s="7">
        <f t="shared" si="1"/>
        <v>57.672500000000007</v>
      </c>
      <c r="H21" s="7">
        <f t="shared" si="2"/>
        <v>29.659829112718967</v>
      </c>
      <c r="J21"/>
      <c r="L21"/>
      <c r="M21"/>
      <c r="N21"/>
    </row>
    <row r="22" spans="1:14">
      <c r="A22" s="3">
        <v>69.48</v>
      </c>
      <c r="B22" s="3">
        <v>441.6</v>
      </c>
      <c r="C22" s="3">
        <v>547.70000000000005</v>
      </c>
      <c r="D22" s="3">
        <v>2852</v>
      </c>
      <c r="E22" s="3">
        <v>78.2</v>
      </c>
      <c r="F22" s="8">
        <f t="shared" si="0"/>
        <v>23.459177448196066</v>
      </c>
      <c r="G22" s="7">
        <f t="shared" si="1"/>
        <v>57.672500000000007</v>
      </c>
      <c r="H22" s="7">
        <f t="shared" si="2"/>
        <v>31.317968392993151</v>
      </c>
      <c r="J22"/>
      <c r="L22"/>
      <c r="M22"/>
      <c r="N22"/>
    </row>
    <row r="23" spans="1:14">
      <c r="A23" s="3">
        <v>69.36</v>
      </c>
      <c r="B23" s="3">
        <v>460.7</v>
      </c>
      <c r="C23" s="3">
        <v>551</v>
      </c>
      <c r="D23" s="3">
        <v>3008</v>
      </c>
      <c r="E23" s="3">
        <v>78.2</v>
      </c>
      <c r="F23" s="8">
        <f t="shared" si="0"/>
        <v>24.742358262333017</v>
      </c>
      <c r="G23" s="7">
        <f t="shared" si="1"/>
        <v>57.672500000000007</v>
      </c>
      <c r="H23" s="7">
        <f t="shared" si="2"/>
        <v>33.031012947448595</v>
      </c>
      <c r="J23"/>
      <c r="L23"/>
      <c r="M23"/>
      <c r="N23"/>
    </row>
    <row r="24" spans="1:14">
      <c r="A24" s="3">
        <v>69.239999999999995</v>
      </c>
      <c r="B24" s="3">
        <v>481.4</v>
      </c>
      <c r="C24" s="3">
        <v>551.1</v>
      </c>
      <c r="D24" s="3">
        <v>3155</v>
      </c>
      <c r="E24" s="3">
        <v>78.2</v>
      </c>
      <c r="F24" s="8">
        <f t="shared" si="0"/>
        <v>25.951509414115915</v>
      </c>
      <c r="G24" s="7">
        <f t="shared" si="1"/>
        <v>57.672500000000007</v>
      </c>
      <c r="H24" s="7">
        <f t="shared" si="2"/>
        <v>34.645228008377764</v>
      </c>
      <c r="J24"/>
      <c r="L24"/>
      <c r="M24"/>
      <c r="N24"/>
    </row>
    <row r="25" spans="1:14">
      <c r="A25" s="3">
        <v>69.010000000000005</v>
      </c>
      <c r="B25" s="3">
        <v>501.8</v>
      </c>
      <c r="C25" s="3">
        <v>554.4</v>
      </c>
      <c r="D25" s="3">
        <v>3306</v>
      </c>
      <c r="E25" s="3">
        <v>78.2</v>
      </c>
      <c r="F25" s="8">
        <f t="shared" si="0"/>
        <v>27.193562638056171</v>
      </c>
      <c r="G25" s="7">
        <f t="shared" si="1"/>
        <v>57.672500000000007</v>
      </c>
      <c r="H25" s="7">
        <f t="shared" si="2"/>
        <v>36.303367288651948</v>
      </c>
      <c r="J25"/>
      <c r="L25"/>
      <c r="M25"/>
      <c r="N25"/>
    </row>
    <row r="26" spans="1:14">
      <c r="A26" s="3">
        <v>68.77</v>
      </c>
      <c r="B26" s="3">
        <v>520.1</v>
      </c>
      <c r="C26" s="3">
        <v>550.20000000000005</v>
      </c>
      <c r="D26" s="3">
        <v>3459</v>
      </c>
      <c r="E26" s="3">
        <v>78.2</v>
      </c>
      <c r="F26" s="8">
        <f t="shared" si="0"/>
        <v>28.452066898075103</v>
      </c>
      <c r="G26" s="7">
        <f t="shared" si="1"/>
        <v>57.672500000000007</v>
      </c>
      <c r="H26" s="7">
        <f t="shared" si="2"/>
        <v>37.983468678598634</v>
      </c>
      <c r="J26"/>
      <c r="L26"/>
      <c r="M26"/>
      <c r="N26"/>
    </row>
    <row r="27" spans="1:14">
      <c r="A27" s="3">
        <v>68.540000000000006</v>
      </c>
      <c r="B27" s="3">
        <v>542.6</v>
      </c>
      <c r="C27" s="3">
        <v>553.29999999999995</v>
      </c>
      <c r="D27" s="3">
        <v>3612</v>
      </c>
      <c r="E27" s="3">
        <v>78.2</v>
      </c>
      <c r="F27" s="8">
        <f t="shared" si="0"/>
        <v>29.710571158094037</v>
      </c>
      <c r="G27" s="7">
        <f t="shared" si="1"/>
        <v>57.672500000000007</v>
      </c>
      <c r="H27" s="7">
        <f t="shared" si="2"/>
        <v>39.663570068545326</v>
      </c>
      <c r="J27"/>
      <c r="L27"/>
      <c r="M27"/>
      <c r="N27"/>
    </row>
    <row r="28" spans="1:14">
      <c r="A28" s="3">
        <v>68.540000000000006</v>
      </c>
      <c r="B28" s="3">
        <v>561.70000000000005</v>
      </c>
      <c r="C28" s="3">
        <v>549</v>
      </c>
      <c r="D28" s="3">
        <v>3763</v>
      </c>
      <c r="E28" s="3">
        <v>78.2</v>
      </c>
      <c r="F28" s="8">
        <f t="shared" si="0"/>
        <v>30.952624382034294</v>
      </c>
      <c r="G28" s="7">
        <f t="shared" si="1"/>
        <v>57.672500000000007</v>
      </c>
      <c r="H28" s="7">
        <f t="shared" si="2"/>
        <v>41.321709348819503</v>
      </c>
      <c r="J28"/>
      <c r="L28"/>
      <c r="M28"/>
      <c r="N28"/>
    </row>
    <row r="29" spans="1:14">
      <c r="A29" s="3">
        <v>68.3</v>
      </c>
      <c r="B29" s="3">
        <v>577.9</v>
      </c>
      <c r="C29" s="3">
        <v>549.9</v>
      </c>
      <c r="D29" s="3">
        <v>3908</v>
      </c>
      <c r="E29" s="3">
        <v>78.2</v>
      </c>
      <c r="F29" s="8">
        <f t="shared" si="0"/>
        <v>32.145324497738514</v>
      </c>
      <c r="G29" s="7">
        <f t="shared" si="1"/>
        <v>57.672500000000007</v>
      </c>
      <c r="H29" s="7">
        <f t="shared" si="2"/>
        <v>42.913962300076165</v>
      </c>
      <c r="J29"/>
      <c r="L29"/>
      <c r="M29"/>
      <c r="N29"/>
    </row>
    <row r="30" spans="1:14">
      <c r="A30" s="3">
        <v>68.3</v>
      </c>
      <c r="B30" s="3">
        <v>590.29999999999995</v>
      </c>
      <c r="C30" s="3">
        <v>547.5</v>
      </c>
      <c r="D30" s="3">
        <v>4047</v>
      </c>
      <c r="E30" s="3">
        <v>77</v>
      </c>
      <c r="F30" s="8">
        <f t="shared" si="0"/>
        <v>32.777847901546231</v>
      </c>
      <c r="G30" s="7">
        <f t="shared" si="1"/>
        <v>56.787500000000001</v>
      </c>
      <c r="H30" s="7">
        <f t="shared" si="2"/>
        <v>43.758380140898709</v>
      </c>
      <c r="J30"/>
      <c r="L30"/>
      <c r="M30"/>
      <c r="N30"/>
    </row>
    <row r="31" spans="1:14">
      <c r="A31" s="3">
        <v>68.19</v>
      </c>
      <c r="B31" s="3">
        <v>588.1</v>
      </c>
      <c r="C31" s="3">
        <v>550.4</v>
      </c>
      <c r="D31" s="3">
        <v>4187</v>
      </c>
      <c r="E31" s="3">
        <v>74.8</v>
      </c>
      <c r="F31" s="8">
        <f t="shared" si="0"/>
        <v>32.942842116335328</v>
      </c>
      <c r="G31" s="7">
        <f t="shared" si="1"/>
        <v>55.164999999999999</v>
      </c>
      <c r="H31" s="7">
        <f t="shared" si="2"/>
        <v>43.978647182025895</v>
      </c>
      <c r="J31"/>
      <c r="L31"/>
      <c r="M31"/>
      <c r="N31"/>
    </row>
    <row r="32" spans="1:14">
      <c r="A32" s="3">
        <v>68.069999999999993</v>
      </c>
      <c r="B32" s="3">
        <v>582.5</v>
      </c>
      <c r="C32" s="3">
        <v>552.1</v>
      </c>
      <c r="D32" s="3">
        <v>4328</v>
      </c>
      <c r="E32" s="3">
        <v>71.2</v>
      </c>
      <c r="F32" s="8">
        <f t="shared" si="0"/>
        <v>32.413337540759443</v>
      </c>
      <c r="G32" s="7">
        <f t="shared" si="1"/>
        <v>52.510000000000005</v>
      </c>
      <c r="H32" s="7">
        <f t="shared" si="2"/>
        <v>43.271759329779137</v>
      </c>
      <c r="J32"/>
      <c r="L32"/>
      <c r="M32"/>
      <c r="N32"/>
    </row>
    <row r="33" spans="1:14">
      <c r="A33" s="3">
        <v>68.42</v>
      </c>
      <c r="B33" s="3">
        <v>563.9</v>
      </c>
      <c r="C33" s="3">
        <v>535.70000000000005</v>
      </c>
      <c r="D33" s="3">
        <v>4625</v>
      </c>
      <c r="E33" s="3">
        <v>64</v>
      </c>
      <c r="F33" s="8">
        <f t="shared" si="0"/>
        <v>31.134953192384557</v>
      </c>
      <c r="G33" s="7">
        <f t="shared" si="1"/>
        <v>47.2</v>
      </c>
      <c r="H33" s="7">
        <f t="shared" si="2"/>
        <v>41.565118050266562</v>
      </c>
      <c r="J33"/>
      <c r="L33"/>
      <c r="M33"/>
      <c r="N33"/>
    </row>
    <row r="34" spans="1:14">
      <c r="A34" s="3">
        <v>68.3</v>
      </c>
      <c r="B34" s="3">
        <v>541.1</v>
      </c>
      <c r="C34" s="3">
        <v>521.1</v>
      </c>
      <c r="D34" s="3">
        <v>4768</v>
      </c>
      <c r="E34" s="3">
        <v>60.6</v>
      </c>
      <c r="F34" s="8">
        <f t="shared" si="0"/>
        <v>30.392426633007258</v>
      </c>
      <c r="G34" s="7">
        <f t="shared" si="1"/>
        <v>44.692500000000003</v>
      </c>
      <c r="H34" s="7">
        <f t="shared" si="2"/>
        <v>40.573846153846162</v>
      </c>
      <c r="J34"/>
      <c r="L34"/>
      <c r="M34"/>
      <c r="N34"/>
    </row>
    <row r="35" spans="1:14">
      <c r="A35" s="3">
        <v>68.42</v>
      </c>
      <c r="B35" s="3">
        <v>534.79999999999995</v>
      </c>
      <c r="C35" s="3">
        <v>507.3</v>
      </c>
      <c r="D35" s="3">
        <v>4927</v>
      </c>
      <c r="E35" s="3">
        <v>57</v>
      </c>
      <c r="F35" s="8">
        <f t="shared" si="0"/>
        <v>29.540233512148944</v>
      </c>
      <c r="G35" s="7">
        <f t="shared" si="1"/>
        <v>42.037500000000001</v>
      </c>
      <c r="H35" s="7">
        <f t="shared" si="2"/>
        <v>39.436169554455446</v>
      </c>
      <c r="J35"/>
      <c r="L35"/>
      <c r="M35"/>
      <c r="N35"/>
    </row>
    <row r="36" spans="1:14">
      <c r="A36" s="3">
        <v>68.42</v>
      </c>
      <c r="B36" s="3">
        <v>519.5</v>
      </c>
      <c r="C36" s="3">
        <v>490.9</v>
      </c>
      <c r="D36" s="3">
        <v>5075</v>
      </c>
      <c r="E36" s="3">
        <v>54.6</v>
      </c>
      <c r="F36" s="8">
        <f t="shared" si="0"/>
        <v>29.146418428526349</v>
      </c>
      <c r="G36" s="7">
        <f t="shared" si="1"/>
        <v>40.267500000000005</v>
      </c>
      <c r="H36" s="7">
        <f t="shared" si="2"/>
        <v>38.910426980198025</v>
      </c>
      <c r="J36"/>
      <c r="L36"/>
      <c r="M36"/>
      <c r="N36"/>
    </row>
    <row r="37" spans="1:14">
      <c r="A37" s="3">
        <v>68.77</v>
      </c>
      <c r="B37" s="3">
        <v>503</v>
      </c>
      <c r="C37" s="3">
        <v>472.3</v>
      </c>
      <c r="D37" s="3">
        <v>5231</v>
      </c>
      <c r="E37" s="3">
        <v>51</v>
      </c>
      <c r="F37" s="8">
        <f t="shared" si="0"/>
        <v>28.061533606816031</v>
      </c>
      <c r="G37" s="7">
        <f t="shared" si="1"/>
        <v>37.612500000000004</v>
      </c>
      <c r="H37" s="7">
        <f t="shared" si="2"/>
        <v>37.462107292460018</v>
      </c>
      <c r="J37"/>
      <c r="L37"/>
      <c r="M37"/>
      <c r="N37"/>
    </row>
    <row r="38" spans="1:14">
      <c r="A38" s="3">
        <v>68.66</v>
      </c>
      <c r="B38" s="3">
        <v>487.7</v>
      </c>
      <c r="C38" s="3">
        <v>458.3</v>
      </c>
      <c r="D38" s="3">
        <v>5379</v>
      </c>
      <c r="E38" s="3">
        <v>47.4</v>
      </c>
      <c r="F38" s="8">
        <f t="shared" si="0"/>
        <v>26.818617860523826</v>
      </c>
      <c r="G38" s="7">
        <f t="shared" si="1"/>
        <v>34.957500000000003</v>
      </c>
      <c r="H38" s="7">
        <f t="shared" si="2"/>
        <v>35.802816546077686</v>
      </c>
      <c r="J38"/>
      <c r="L38"/>
      <c r="M38"/>
      <c r="N38"/>
    </row>
    <row r="39" spans="1:14">
      <c r="A39" s="3">
        <v>68.540000000000006</v>
      </c>
      <c r="B39" s="3">
        <v>473.5</v>
      </c>
      <c r="C39" s="3">
        <v>449.7</v>
      </c>
      <c r="D39" s="3">
        <v>5533</v>
      </c>
      <c r="E39" s="3">
        <v>45.2</v>
      </c>
      <c r="F39" s="8">
        <f t="shared" si="0"/>
        <v>26.306048175028927</v>
      </c>
      <c r="G39" s="7">
        <f t="shared" si="1"/>
        <v>33.335000000000001</v>
      </c>
      <c r="H39" s="7">
        <f t="shared" si="2"/>
        <v>35.118536747905559</v>
      </c>
      <c r="J39"/>
      <c r="L39"/>
      <c r="M39"/>
      <c r="N39"/>
    </row>
    <row r="40" spans="1:14">
      <c r="A40" s="3">
        <v>68.77</v>
      </c>
      <c r="B40" s="3">
        <v>462.1</v>
      </c>
      <c r="C40" s="3">
        <v>436.9</v>
      </c>
      <c r="D40" s="3">
        <v>5685</v>
      </c>
      <c r="E40" s="3">
        <v>42.8</v>
      </c>
      <c r="F40" s="8">
        <f t="shared" si="0"/>
        <v>25.593562638056166</v>
      </c>
      <c r="G40" s="7">
        <f t="shared" si="1"/>
        <v>31.565000000000001</v>
      </c>
      <c r="H40" s="7">
        <f t="shared" si="2"/>
        <v>34.167369573495812</v>
      </c>
      <c r="J40"/>
      <c r="L40"/>
      <c r="M40"/>
      <c r="N40"/>
    </row>
    <row r="41" spans="1:14">
      <c r="A41" s="3">
        <v>68.540000000000006</v>
      </c>
      <c r="B41" s="3">
        <v>446.6</v>
      </c>
      <c r="C41" s="3">
        <v>430</v>
      </c>
      <c r="D41" s="3">
        <v>5836</v>
      </c>
      <c r="E41" s="3">
        <v>40.4</v>
      </c>
      <c r="F41" s="8">
        <f t="shared" si="0"/>
        <v>24.800084148522142</v>
      </c>
      <c r="G41" s="7">
        <f t="shared" si="1"/>
        <v>29.795000000000002</v>
      </c>
      <c r="H41" s="7">
        <f t="shared" si="2"/>
        <v>33.108076923076929</v>
      </c>
      <c r="J41"/>
      <c r="L41"/>
      <c r="M41"/>
      <c r="N41"/>
    </row>
    <row r="42" spans="1:14">
      <c r="A42" s="3">
        <v>68.66</v>
      </c>
      <c r="B42" s="3">
        <v>437.1</v>
      </c>
      <c r="C42" s="3">
        <v>418.6</v>
      </c>
      <c r="D42" s="3">
        <v>5984</v>
      </c>
      <c r="E42" s="3">
        <v>38</v>
      </c>
      <c r="F42" s="8">
        <f t="shared" si="0"/>
        <v>23.918375933522668</v>
      </c>
      <c r="G42" s="7">
        <f t="shared" si="1"/>
        <v>28.025000000000002</v>
      </c>
      <c r="H42" s="7">
        <f t="shared" si="2"/>
        <v>31.930997715156131</v>
      </c>
      <c r="J42"/>
      <c r="L42"/>
      <c r="M42"/>
      <c r="N42"/>
    </row>
    <row r="43" spans="1:14">
      <c r="A43" s="3">
        <v>68.540000000000006</v>
      </c>
      <c r="B43" s="3">
        <v>411.5</v>
      </c>
      <c r="C43" s="3">
        <v>401.6</v>
      </c>
      <c r="D43" s="3">
        <v>6286</v>
      </c>
      <c r="E43" s="3">
        <v>34.4</v>
      </c>
      <c r="F43" s="8">
        <f t="shared" si="0"/>
        <v>22.745177237824759</v>
      </c>
      <c r="G43" s="7">
        <f t="shared" si="1"/>
        <v>25.37</v>
      </c>
      <c r="H43" s="7">
        <f t="shared" si="2"/>
        <v>30.364779131759331</v>
      </c>
      <c r="J43"/>
      <c r="L43"/>
      <c r="M43"/>
      <c r="N43"/>
    </row>
    <row r="44" spans="1:14">
      <c r="A44" s="3">
        <v>68.77</v>
      </c>
      <c r="B44" s="3">
        <v>389.9</v>
      </c>
      <c r="C44" s="3">
        <v>374</v>
      </c>
      <c r="D44" s="3">
        <v>6608</v>
      </c>
      <c r="E44" s="3">
        <v>31</v>
      </c>
      <c r="F44" s="8">
        <f t="shared" si="0"/>
        <v>21.547070579572946</v>
      </c>
      <c r="G44" s="7">
        <f t="shared" si="1"/>
        <v>22.862500000000001</v>
      </c>
      <c r="H44" s="7">
        <f t="shared" si="2"/>
        <v>28.765308453922316</v>
      </c>
      <c r="J44"/>
      <c r="L44"/>
      <c r="M44"/>
      <c r="N44"/>
    </row>
    <row r="45" spans="1:14">
      <c r="A45" s="3">
        <v>68.89</v>
      </c>
      <c r="B45" s="3">
        <v>370.7</v>
      </c>
      <c r="C45" s="3">
        <v>360</v>
      </c>
      <c r="D45" s="3">
        <v>6911</v>
      </c>
      <c r="E45" s="3">
        <v>27.4</v>
      </c>
      <c r="F45" s="8">
        <f t="shared" si="0"/>
        <v>19.918102450825707</v>
      </c>
      <c r="G45" s="7">
        <f t="shared" si="1"/>
        <v>20.2075</v>
      </c>
      <c r="H45" s="7">
        <f t="shared" si="2"/>
        <v>26.590638328255903</v>
      </c>
      <c r="J45"/>
      <c r="L45"/>
      <c r="M45"/>
      <c r="N45"/>
    </row>
    <row r="46" spans="1:14">
      <c r="A46" s="3">
        <v>68.540000000000006</v>
      </c>
      <c r="B46" s="3">
        <v>361.5</v>
      </c>
      <c r="C46" s="3">
        <v>351.4</v>
      </c>
      <c r="D46" s="3">
        <v>7061</v>
      </c>
      <c r="E46" s="3">
        <v>26.2</v>
      </c>
      <c r="F46" s="8">
        <f t="shared" si="0"/>
        <v>19.459156411065528</v>
      </c>
      <c r="G46" s="7">
        <f t="shared" si="1"/>
        <v>19.322500000000002</v>
      </c>
      <c r="H46" s="7">
        <f t="shared" si="2"/>
        <v>25.977946020563596</v>
      </c>
      <c r="J46"/>
      <c r="L46"/>
      <c r="M46"/>
      <c r="N46"/>
    </row>
    <row r="47" spans="1:14">
      <c r="A47" s="3">
        <v>68.540000000000006</v>
      </c>
      <c r="B47" s="3">
        <v>352.8</v>
      </c>
      <c r="C47" s="3">
        <v>332.6</v>
      </c>
      <c r="D47" s="3">
        <v>7218</v>
      </c>
      <c r="E47" s="3">
        <v>25</v>
      </c>
      <c r="F47" s="8">
        <f t="shared" si="0"/>
        <v>18.980751025560114</v>
      </c>
      <c r="G47" s="7">
        <f t="shared" si="1"/>
        <v>18.4375</v>
      </c>
      <c r="H47" s="7">
        <f t="shared" si="2"/>
        <v>25.33927551408987</v>
      </c>
      <c r="J47"/>
      <c r="L47"/>
      <c r="M47"/>
      <c r="N47"/>
    </row>
    <row r="48" spans="1:14">
      <c r="A48" s="3">
        <v>68.66</v>
      </c>
      <c r="B48" s="3">
        <v>343</v>
      </c>
      <c r="C48" s="3">
        <v>324.8</v>
      </c>
      <c r="D48" s="3">
        <v>7367</v>
      </c>
      <c r="E48" s="3">
        <v>23.8</v>
      </c>
      <c r="F48" s="8">
        <f t="shared" si="0"/>
        <v>18.442684337856317</v>
      </c>
      <c r="G48" s="7">
        <f t="shared" si="1"/>
        <v>17.552500000000002</v>
      </c>
      <c r="H48" s="7">
        <f t="shared" si="2"/>
        <v>24.620957254379288</v>
      </c>
      <c r="J48"/>
      <c r="L48"/>
      <c r="M48"/>
      <c r="N48"/>
    </row>
    <row r="49" spans="1:14">
      <c r="A49" s="3">
        <v>69.709999999999994</v>
      </c>
      <c r="B49" s="3">
        <v>313.5</v>
      </c>
      <c r="C49" s="3">
        <v>270.89999999999998</v>
      </c>
      <c r="D49" s="3">
        <v>7516</v>
      </c>
      <c r="E49" s="3">
        <v>21.4</v>
      </c>
      <c r="F49" s="8">
        <f t="shared" si="0"/>
        <v>16.91831282213106</v>
      </c>
      <c r="G49" s="7">
        <f t="shared" si="1"/>
        <v>15.782500000000001</v>
      </c>
      <c r="H49" s="7">
        <f t="shared" si="2"/>
        <v>22.585923457730388</v>
      </c>
      <c r="J49"/>
      <c r="L49"/>
      <c r="M49"/>
      <c r="N49"/>
    </row>
    <row r="50" spans="1:14"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J50"/>
      <c r="L50"/>
      <c r="M50"/>
      <c r="N50"/>
    </row>
    <row r="51" spans="1:14"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J51"/>
      <c r="L51"/>
      <c r="M51"/>
      <c r="N51"/>
    </row>
    <row r="52" spans="1:14"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J52"/>
      <c r="L52"/>
      <c r="M52"/>
      <c r="N52"/>
    </row>
    <row r="53" spans="1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1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1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1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1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1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1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1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1:14"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J61"/>
      <c r="L61"/>
      <c r="M61"/>
      <c r="N61"/>
    </row>
    <row r="62" spans="1:14"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J62"/>
      <c r="L62"/>
      <c r="M62"/>
      <c r="N62"/>
    </row>
    <row r="63" spans="1:14">
      <c r="C63"/>
      <c r="D63"/>
      <c r="E63"/>
      <c r="F63" s="8">
        <f t="shared" ref="F63:F126" si="3">(D63*E63)/9507</f>
        <v>0</v>
      </c>
      <c r="G63" s="7">
        <f t="shared" ref="G63:G126" si="4">SUM(E63*0.7375)</f>
        <v>0</v>
      </c>
      <c r="H63" s="7">
        <f t="shared" ref="H63:H126" si="5">SUM(D63*G63)/5252</f>
        <v>0</v>
      </c>
      <c r="J63"/>
      <c r="L63"/>
      <c r="M63"/>
      <c r="N63"/>
    </row>
    <row r="64" spans="1:14"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J64"/>
      <c r="L64"/>
      <c r="M64"/>
      <c r="N64"/>
    </row>
    <row r="65" spans="3:14"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J65"/>
      <c r="L65"/>
      <c r="M65"/>
      <c r="N65"/>
    </row>
    <row r="66" spans="3:14"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J125"/>
      <c r="L125"/>
      <c r="M125"/>
      <c r="N125"/>
    </row>
    <row r="126" spans="3:14"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J126"/>
      <c r="L126"/>
      <c r="M126"/>
      <c r="N126"/>
    </row>
    <row r="127" spans="3:14">
      <c r="C127"/>
      <c r="D127"/>
      <c r="E127"/>
      <c r="F127" s="8">
        <f t="shared" ref="F127:F190" si="6">(D127*E127)/9507</f>
        <v>0</v>
      </c>
      <c r="G127" s="7">
        <f t="shared" ref="G127:G190" si="7">SUM(E127*0.7375)</f>
        <v>0</v>
      </c>
      <c r="H127" s="7">
        <f t="shared" ref="H127:H190" si="8">SUM(D127*G127)/5252</f>
        <v>0</v>
      </c>
      <c r="J127"/>
      <c r="L127"/>
      <c r="M127"/>
      <c r="N127"/>
    </row>
    <row r="128" spans="3:14"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J128"/>
      <c r="L128"/>
      <c r="M128"/>
      <c r="N128"/>
    </row>
    <row r="129" spans="3:14"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J129"/>
      <c r="L129"/>
      <c r="M129"/>
      <c r="N129"/>
    </row>
    <row r="130" spans="3:14"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  <c r="N189"/>
    </row>
    <row r="190" spans="3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  <c r="N190"/>
    </row>
    <row r="191" spans="3:14">
      <c r="C191"/>
      <c r="D191"/>
      <c r="E191"/>
      <c r="F191" s="8">
        <f t="shared" ref="F191:F254" si="9">(D191*E191)/9507</f>
        <v>0</v>
      </c>
      <c r="G191" s="7">
        <f t="shared" ref="G191:G254" si="10">SUM(E191*0.7375)</f>
        <v>0</v>
      </c>
      <c r="H191" s="7">
        <f t="shared" ref="H191:H254" si="11">SUM(D191*G191)/5252</f>
        <v>0</v>
      </c>
      <c r="J191"/>
      <c r="L191"/>
      <c r="M191"/>
      <c r="N191"/>
    </row>
    <row r="192" spans="3:14"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si="9"/>
        <v>0</v>
      </c>
      <c r="G253" s="7">
        <f t="shared" si="10"/>
        <v>0</v>
      </c>
      <c r="H253" s="7">
        <f t="shared" si="11"/>
        <v>0</v>
      </c>
      <c r="J253"/>
      <c r="L253"/>
      <c r="M253"/>
      <c r="N253"/>
    </row>
    <row r="254" spans="3:14">
      <c r="C254"/>
      <c r="D254"/>
      <c r="E254"/>
      <c r="F254" s="8">
        <f t="shared" si="9"/>
        <v>0</v>
      </c>
      <c r="G254" s="7">
        <f t="shared" si="10"/>
        <v>0</v>
      </c>
      <c r="H254" s="7">
        <f t="shared" si="11"/>
        <v>0</v>
      </c>
      <c r="J254"/>
      <c r="L254"/>
      <c r="M254"/>
      <c r="N254"/>
    </row>
    <row r="255" spans="3:14">
      <c r="C255"/>
      <c r="D255"/>
      <c r="E255"/>
      <c r="F255" s="8">
        <f t="shared" ref="F255:F318" si="12">(D255*E255)/9507</f>
        <v>0</v>
      </c>
      <c r="G255" s="7">
        <f t="shared" ref="G255:G318" si="13">SUM(E255*0.7375)</f>
        <v>0</v>
      </c>
      <c r="H255" s="7">
        <f t="shared" ref="H255:H318" si="14">SUM(D255*G255)/5252</f>
        <v>0</v>
      </c>
      <c r="J255"/>
      <c r="L255"/>
      <c r="M255"/>
      <c r="N255"/>
    </row>
    <row r="256" spans="3:14">
      <c r="C256"/>
      <c r="D256"/>
      <c r="E256"/>
      <c r="F256" s="8">
        <f t="shared" si="12"/>
        <v>0</v>
      </c>
      <c r="G256" s="7">
        <f t="shared" si="13"/>
        <v>0</v>
      </c>
      <c r="H256" s="7">
        <f t="shared" si="14"/>
        <v>0</v>
      </c>
      <c r="J256"/>
      <c r="L256"/>
      <c r="M256"/>
      <c r="N256"/>
    </row>
    <row r="257" spans="3:14">
      <c r="C257"/>
      <c r="D257"/>
      <c r="E257"/>
      <c r="F257" s="8">
        <f t="shared" si="12"/>
        <v>0</v>
      </c>
      <c r="G257" s="7">
        <f t="shared" si="13"/>
        <v>0</v>
      </c>
      <c r="H257" s="7">
        <f t="shared" si="14"/>
        <v>0</v>
      </c>
      <c r="J257"/>
      <c r="L257"/>
      <c r="M257"/>
      <c r="N257"/>
    </row>
    <row r="258" spans="3:14">
      <c r="C258"/>
      <c r="D258"/>
      <c r="E258"/>
      <c r="F258" s="8">
        <f t="shared" si="12"/>
        <v>0</v>
      </c>
      <c r="G258" s="7">
        <f t="shared" si="13"/>
        <v>0</v>
      </c>
      <c r="H258" s="7">
        <f t="shared" si="14"/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si="12"/>
        <v>0</v>
      </c>
      <c r="G317" s="7">
        <f t="shared" si="13"/>
        <v>0</v>
      </c>
      <c r="H317" s="7">
        <f t="shared" si="14"/>
        <v>0</v>
      </c>
      <c r="J317"/>
      <c r="L317"/>
      <c r="M317"/>
      <c r="N317"/>
    </row>
    <row r="318" spans="3:14">
      <c r="C318"/>
      <c r="D318"/>
      <c r="E318"/>
      <c r="F318" s="8">
        <f t="shared" si="12"/>
        <v>0</v>
      </c>
      <c r="G318" s="7">
        <f t="shared" si="13"/>
        <v>0</v>
      </c>
      <c r="H318" s="7">
        <f t="shared" si="14"/>
        <v>0</v>
      </c>
      <c r="J318"/>
      <c r="L318"/>
      <c r="M318"/>
      <c r="N318"/>
    </row>
    <row r="319" spans="3:14">
      <c r="C319"/>
      <c r="D319"/>
      <c r="E319"/>
      <c r="F319" s="8">
        <f t="shared" ref="F319:F382" si="15">(D319*E319)/9507</f>
        <v>0</v>
      </c>
      <c r="G319" s="7">
        <f t="shared" ref="G319:G382" si="16">SUM(E319*0.7375)</f>
        <v>0</v>
      </c>
      <c r="H319" s="7">
        <f t="shared" ref="H319:H382" si="17">SUM(D319*G319)/5252</f>
        <v>0</v>
      </c>
      <c r="J319"/>
      <c r="L319"/>
      <c r="M319"/>
      <c r="N319"/>
    </row>
    <row r="320" spans="3:14">
      <c r="C320"/>
      <c r="D320"/>
      <c r="E320"/>
      <c r="F320" s="8">
        <f t="shared" si="15"/>
        <v>0</v>
      </c>
      <c r="G320" s="7">
        <f t="shared" si="16"/>
        <v>0</v>
      </c>
      <c r="H320" s="7">
        <f t="shared" si="17"/>
        <v>0</v>
      </c>
      <c r="J320"/>
      <c r="L320"/>
      <c r="M320"/>
      <c r="N320"/>
    </row>
    <row r="321" spans="3:14">
      <c r="C321"/>
      <c r="D321"/>
      <c r="E321"/>
      <c r="F321" s="8">
        <f t="shared" si="15"/>
        <v>0</v>
      </c>
      <c r="G321" s="7">
        <f t="shared" si="16"/>
        <v>0</v>
      </c>
      <c r="H321" s="7">
        <f t="shared" si="17"/>
        <v>0</v>
      </c>
      <c r="J321"/>
      <c r="L321"/>
      <c r="M321"/>
      <c r="N321"/>
    </row>
    <row r="322" spans="3:14">
      <c r="C322"/>
      <c r="D322"/>
      <c r="E322"/>
      <c r="F322" s="8">
        <f t="shared" si="15"/>
        <v>0</v>
      </c>
      <c r="G322" s="7">
        <f t="shared" si="16"/>
        <v>0</v>
      </c>
      <c r="H322" s="7">
        <f t="shared" si="17"/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J355"/>
      <c r="L355"/>
      <c r="M355"/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J356"/>
      <c r="L356"/>
      <c r="M356"/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J366"/>
      <c r="L366"/>
      <c r="M366"/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J367"/>
      <c r="L367"/>
      <c r="M367"/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J368"/>
      <c r="L368"/>
      <c r="M368"/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si="15"/>
        <v>0</v>
      </c>
      <c r="G381" s="7">
        <f t="shared" si="16"/>
        <v>0</v>
      </c>
      <c r="H381" s="7">
        <f t="shared" si="17"/>
        <v>0</v>
      </c>
      <c r="J381"/>
      <c r="L381"/>
      <c r="M381"/>
      <c r="N381"/>
    </row>
    <row r="382" spans="3:14">
      <c r="C382"/>
      <c r="D382"/>
      <c r="E382"/>
      <c r="F382" s="8">
        <f t="shared" si="15"/>
        <v>0</v>
      </c>
      <c r="G382" s="7">
        <f t="shared" si="16"/>
        <v>0</v>
      </c>
      <c r="H382" s="7">
        <f t="shared" si="17"/>
        <v>0</v>
      </c>
      <c r="J382"/>
      <c r="L382"/>
      <c r="M382"/>
      <c r="N382"/>
    </row>
    <row r="383" spans="3:14">
      <c r="C383"/>
      <c r="D383"/>
      <c r="E383"/>
      <c r="F383" s="8">
        <f t="shared" ref="F383:F446" si="18">(D383*E383)/9507</f>
        <v>0</v>
      </c>
      <c r="G383" s="7">
        <f t="shared" ref="G383:G446" si="19">SUM(E383*0.7375)</f>
        <v>0</v>
      </c>
      <c r="H383" s="7">
        <f t="shared" ref="H383:H446" si="20">SUM(D383*G383)/5252</f>
        <v>0</v>
      </c>
      <c r="J383"/>
      <c r="L383"/>
      <c r="M383"/>
      <c r="N383"/>
    </row>
    <row r="384" spans="3:14">
      <c r="C384"/>
      <c r="D384"/>
      <c r="E384"/>
      <c r="F384" s="8">
        <f t="shared" si="18"/>
        <v>0</v>
      </c>
      <c r="G384" s="7">
        <f t="shared" si="19"/>
        <v>0</v>
      </c>
      <c r="H384" s="7">
        <f t="shared" si="20"/>
        <v>0</v>
      </c>
      <c r="J384"/>
      <c r="L384"/>
      <c r="M384"/>
      <c r="N384"/>
    </row>
    <row r="385" spans="3:14">
      <c r="C385"/>
      <c r="D385"/>
      <c r="E385"/>
      <c r="F385" s="8">
        <f t="shared" si="18"/>
        <v>0</v>
      </c>
      <c r="G385" s="7">
        <f t="shared" si="19"/>
        <v>0</v>
      </c>
      <c r="H385" s="7">
        <f t="shared" si="20"/>
        <v>0</v>
      </c>
      <c r="J385"/>
      <c r="L385"/>
      <c r="M385"/>
      <c r="N385"/>
    </row>
    <row r="386" spans="3:14">
      <c r="C386"/>
      <c r="D386"/>
      <c r="E386"/>
      <c r="F386" s="8">
        <f t="shared" si="18"/>
        <v>0</v>
      </c>
      <c r="G386" s="7">
        <f t="shared" si="19"/>
        <v>0</v>
      </c>
      <c r="H386" s="7">
        <f t="shared" si="20"/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si="18"/>
        <v>0</v>
      </c>
      <c r="G445" s="7">
        <f t="shared" si="19"/>
        <v>0</v>
      </c>
      <c r="H445" s="7">
        <f t="shared" si="20"/>
        <v>0</v>
      </c>
      <c r="J445"/>
      <c r="L445"/>
      <c r="M445"/>
      <c r="N445"/>
    </row>
    <row r="446" spans="3:14">
      <c r="C446"/>
      <c r="D446"/>
      <c r="E446"/>
      <c r="F446" s="8">
        <f t="shared" si="18"/>
        <v>0</v>
      </c>
      <c r="G446" s="7">
        <f t="shared" si="19"/>
        <v>0</v>
      </c>
      <c r="H446" s="7">
        <f t="shared" si="20"/>
        <v>0</v>
      </c>
      <c r="J446"/>
      <c r="L446"/>
      <c r="M446"/>
      <c r="N446"/>
    </row>
    <row r="447" spans="3:14">
      <c r="C447"/>
      <c r="D447"/>
      <c r="E447"/>
      <c r="F447" s="8">
        <f t="shared" ref="F447:F510" si="21">(D447*E447)/9507</f>
        <v>0</v>
      </c>
      <c r="G447" s="7">
        <f t="shared" ref="G447:G510" si="22">SUM(E447*0.7375)</f>
        <v>0</v>
      </c>
      <c r="H447" s="7">
        <f t="shared" ref="H447:H510" si="23">SUM(D447*G447)/5252</f>
        <v>0</v>
      </c>
      <c r="J447"/>
      <c r="L447"/>
      <c r="M447"/>
      <c r="N447"/>
    </row>
    <row r="448" spans="3:14">
      <c r="C448"/>
      <c r="D448"/>
      <c r="E448"/>
      <c r="F448" s="8">
        <f t="shared" si="21"/>
        <v>0</v>
      </c>
      <c r="G448" s="7">
        <f t="shared" si="22"/>
        <v>0</v>
      </c>
      <c r="H448" s="7">
        <f t="shared" si="23"/>
        <v>0</v>
      </c>
      <c r="J448"/>
      <c r="L448"/>
      <c r="M448"/>
      <c r="N448"/>
    </row>
    <row r="449" spans="3:14">
      <c r="C449"/>
      <c r="D449"/>
      <c r="E449"/>
      <c r="F449" s="8">
        <f t="shared" si="21"/>
        <v>0</v>
      </c>
      <c r="G449" s="7">
        <f t="shared" si="22"/>
        <v>0</v>
      </c>
      <c r="H449" s="7">
        <f t="shared" si="23"/>
        <v>0</v>
      </c>
      <c r="J449"/>
      <c r="L449"/>
      <c r="M449"/>
      <c r="N449"/>
    </row>
    <row r="450" spans="3:14">
      <c r="C450"/>
      <c r="D450"/>
      <c r="E450"/>
      <c r="F450" s="8">
        <f t="shared" si="21"/>
        <v>0</v>
      </c>
      <c r="G450" s="7">
        <f t="shared" si="22"/>
        <v>0</v>
      </c>
      <c r="H450" s="7">
        <f t="shared" si="23"/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si="21"/>
        <v>0</v>
      </c>
      <c r="G509" s="7">
        <f t="shared" si="22"/>
        <v>0</v>
      </c>
      <c r="H509" s="7">
        <f t="shared" si="23"/>
        <v>0</v>
      </c>
      <c r="J509"/>
      <c r="L509"/>
      <c r="M509"/>
      <c r="N509"/>
    </row>
    <row r="510" spans="3:14">
      <c r="C510"/>
      <c r="D510"/>
      <c r="E510"/>
      <c r="F510" s="8">
        <f t="shared" si="21"/>
        <v>0</v>
      </c>
      <c r="G510" s="7">
        <f t="shared" si="22"/>
        <v>0</v>
      </c>
      <c r="H510" s="7">
        <f t="shared" si="23"/>
        <v>0</v>
      </c>
      <c r="J510"/>
      <c r="L510"/>
      <c r="M510"/>
      <c r="N510"/>
    </row>
    <row r="511" spans="3:14">
      <c r="C511"/>
      <c r="D511"/>
      <c r="E511"/>
      <c r="F511" s="8">
        <f t="shared" ref="F511:F574" si="24">(D511*E511)/9507</f>
        <v>0</v>
      </c>
      <c r="G511" s="7">
        <f t="shared" ref="G511:G574" si="25">SUM(E511*0.7375)</f>
        <v>0</v>
      </c>
      <c r="H511" s="7">
        <f t="shared" ref="H511:H574" si="26">SUM(D511*G511)/5252</f>
        <v>0</v>
      </c>
      <c r="J511"/>
      <c r="L511"/>
      <c r="M511"/>
      <c r="N511"/>
    </row>
    <row r="512" spans="3:14">
      <c r="C512"/>
      <c r="D512"/>
      <c r="E512"/>
      <c r="F512" s="8">
        <f t="shared" si="24"/>
        <v>0</v>
      </c>
      <c r="G512" s="7">
        <f t="shared" si="25"/>
        <v>0</v>
      </c>
      <c r="H512" s="7">
        <f t="shared" si="26"/>
        <v>0</v>
      </c>
      <c r="J512"/>
      <c r="L512"/>
      <c r="M512"/>
      <c r="N512"/>
    </row>
    <row r="513" spans="3:14">
      <c r="C513"/>
      <c r="D513"/>
      <c r="E513"/>
      <c r="F513" s="8">
        <f t="shared" si="24"/>
        <v>0</v>
      </c>
      <c r="G513" s="7">
        <f t="shared" si="25"/>
        <v>0</v>
      </c>
      <c r="H513" s="7">
        <f t="shared" si="26"/>
        <v>0</v>
      </c>
      <c r="J513"/>
      <c r="L513"/>
      <c r="M513"/>
      <c r="N513"/>
    </row>
    <row r="514" spans="3:14">
      <c r="C514"/>
      <c r="D514"/>
      <c r="E514"/>
      <c r="F514" s="8">
        <f t="shared" si="24"/>
        <v>0</v>
      </c>
      <c r="G514" s="7">
        <f t="shared" si="25"/>
        <v>0</v>
      </c>
      <c r="H514" s="7">
        <f t="shared" si="26"/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si="24"/>
        <v>0</v>
      </c>
      <c r="G573" s="7">
        <f t="shared" si="25"/>
        <v>0</v>
      </c>
      <c r="H573" s="7">
        <f t="shared" si="26"/>
        <v>0</v>
      </c>
      <c r="J573"/>
      <c r="L573"/>
      <c r="M573"/>
      <c r="N573"/>
    </row>
    <row r="574" spans="3:14">
      <c r="C574"/>
      <c r="D574"/>
      <c r="E574"/>
      <c r="F574" s="8">
        <f t="shared" si="24"/>
        <v>0</v>
      </c>
      <c r="G574" s="7">
        <f t="shared" si="25"/>
        <v>0</v>
      </c>
      <c r="H574" s="7">
        <f t="shared" si="26"/>
        <v>0</v>
      </c>
      <c r="J574"/>
      <c r="L574"/>
      <c r="M574"/>
      <c r="N574"/>
    </row>
    <row r="575" spans="3:14">
      <c r="C575"/>
      <c r="D575"/>
      <c r="E575"/>
      <c r="F575" s="8">
        <f t="shared" ref="F575:F638" si="27">(D575*E575)/9507</f>
        <v>0</v>
      </c>
      <c r="G575" s="7">
        <f t="shared" ref="G575:G638" si="28">SUM(E575*0.7375)</f>
        <v>0</v>
      </c>
      <c r="H575" s="7">
        <f t="shared" ref="H575:H638" si="29">SUM(D575*G575)/5252</f>
        <v>0</v>
      </c>
      <c r="J575"/>
      <c r="L575"/>
      <c r="M575"/>
      <c r="N575"/>
    </row>
    <row r="576" spans="3:14">
      <c r="C576"/>
      <c r="D576"/>
      <c r="E576"/>
      <c r="F576" s="8">
        <f t="shared" si="27"/>
        <v>0</v>
      </c>
      <c r="G576" s="7">
        <f t="shared" si="28"/>
        <v>0</v>
      </c>
      <c r="H576" s="7">
        <f t="shared" si="29"/>
        <v>0</v>
      </c>
      <c r="J576"/>
      <c r="L576"/>
      <c r="M576"/>
      <c r="N576"/>
    </row>
    <row r="577" spans="3:14">
      <c r="C577"/>
      <c r="D577"/>
      <c r="E577"/>
      <c r="F577" s="8">
        <f t="shared" si="27"/>
        <v>0</v>
      </c>
      <c r="G577" s="7">
        <f t="shared" si="28"/>
        <v>0</v>
      </c>
      <c r="H577" s="7">
        <f t="shared" si="29"/>
        <v>0</v>
      </c>
      <c r="J577"/>
      <c r="L577"/>
      <c r="M577"/>
      <c r="N577"/>
    </row>
    <row r="578" spans="3:14">
      <c r="C578"/>
      <c r="D578"/>
      <c r="E578"/>
      <c r="F578" s="8">
        <f t="shared" si="27"/>
        <v>0</v>
      </c>
      <c r="G578" s="7">
        <f t="shared" si="28"/>
        <v>0</v>
      </c>
      <c r="H578" s="7">
        <f t="shared" si="29"/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si="27"/>
        <v>0</v>
      </c>
      <c r="G637" s="7">
        <f t="shared" si="28"/>
        <v>0</v>
      </c>
      <c r="H637" s="7">
        <f t="shared" si="29"/>
        <v>0</v>
      </c>
      <c r="J637"/>
      <c r="L637"/>
      <c r="M637"/>
      <c r="N637"/>
    </row>
    <row r="638" spans="3:14">
      <c r="C638"/>
      <c r="D638"/>
      <c r="E638"/>
      <c r="F638" s="8">
        <f t="shared" si="27"/>
        <v>0</v>
      </c>
      <c r="G638" s="7">
        <f t="shared" si="28"/>
        <v>0</v>
      </c>
      <c r="H638" s="7">
        <f t="shared" si="29"/>
        <v>0</v>
      </c>
      <c r="J638"/>
      <c r="L638"/>
      <c r="M638"/>
      <c r="N638"/>
    </row>
    <row r="639" spans="3:14">
      <c r="C639"/>
      <c r="D639"/>
      <c r="E639"/>
      <c r="F639" s="8">
        <f t="shared" ref="F639:F702" si="30">(D639*E639)/9507</f>
        <v>0</v>
      </c>
      <c r="G639" s="7">
        <f t="shared" ref="G639:G702" si="31">SUM(E639*0.7375)</f>
        <v>0</v>
      </c>
      <c r="H639" s="7">
        <f t="shared" ref="H639:H702" si="32">SUM(D639*G639)/5252</f>
        <v>0</v>
      </c>
      <c r="J639"/>
      <c r="L639"/>
      <c r="M639"/>
      <c r="N639"/>
    </row>
    <row r="640" spans="3:14">
      <c r="C640"/>
      <c r="D640"/>
      <c r="E640"/>
      <c r="F640" s="8">
        <f t="shared" si="30"/>
        <v>0</v>
      </c>
      <c r="G640" s="7">
        <f t="shared" si="31"/>
        <v>0</v>
      </c>
      <c r="H640" s="7">
        <f t="shared" si="32"/>
        <v>0</v>
      </c>
      <c r="J640"/>
      <c r="L640"/>
      <c r="M640"/>
      <c r="N640"/>
    </row>
    <row r="641" spans="3:14">
      <c r="C641"/>
      <c r="D641"/>
      <c r="E641"/>
      <c r="F641" s="8">
        <f t="shared" si="30"/>
        <v>0</v>
      </c>
      <c r="G641" s="7">
        <f t="shared" si="31"/>
        <v>0</v>
      </c>
      <c r="H641" s="7">
        <f t="shared" si="32"/>
        <v>0</v>
      </c>
      <c r="J641"/>
      <c r="L641"/>
      <c r="M641"/>
      <c r="N641"/>
    </row>
    <row r="642" spans="3:14">
      <c r="C642"/>
      <c r="D642"/>
      <c r="E642"/>
      <c r="F642" s="8">
        <f t="shared" si="30"/>
        <v>0</v>
      </c>
      <c r="G642" s="7">
        <f t="shared" si="31"/>
        <v>0</v>
      </c>
      <c r="H642" s="7">
        <f t="shared" si="32"/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si="30"/>
        <v>0</v>
      </c>
      <c r="G701" s="7">
        <f t="shared" si="31"/>
        <v>0</v>
      </c>
      <c r="H701" s="7">
        <f t="shared" si="32"/>
        <v>0</v>
      </c>
      <c r="J701"/>
      <c r="L701"/>
      <c r="M701"/>
      <c r="N701"/>
    </row>
    <row r="702" spans="3:14">
      <c r="C702"/>
      <c r="D702"/>
      <c r="E702"/>
      <c r="F702" s="8">
        <f t="shared" si="30"/>
        <v>0</v>
      </c>
      <c r="G702" s="7">
        <f t="shared" si="31"/>
        <v>0</v>
      </c>
      <c r="H702" s="7">
        <f t="shared" si="32"/>
        <v>0</v>
      </c>
      <c r="J702"/>
      <c r="L702"/>
      <c r="M702"/>
      <c r="N702"/>
    </row>
    <row r="703" spans="3:14">
      <c r="C703"/>
      <c r="D703"/>
      <c r="E703"/>
      <c r="F703" s="8">
        <f t="shared" ref="F703:F766" si="33">(D703*E703)/9507</f>
        <v>0</v>
      </c>
      <c r="G703" s="7">
        <f t="shared" ref="G703:G766" si="34">SUM(E703*0.7375)</f>
        <v>0</v>
      </c>
      <c r="H703" s="7">
        <f t="shared" ref="H703:H766" si="35">SUM(D703*G703)/5252</f>
        <v>0</v>
      </c>
      <c r="J703"/>
      <c r="L703"/>
      <c r="M703"/>
      <c r="N703"/>
    </row>
    <row r="704" spans="3:14">
      <c r="C704"/>
      <c r="D704"/>
      <c r="E704"/>
      <c r="F704" s="8">
        <f t="shared" si="33"/>
        <v>0</v>
      </c>
      <c r="G704" s="7">
        <f t="shared" si="34"/>
        <v>0</v>
      </c>
      <c r="H704" s="7">
        <f t="shared" si="35"/>
        <v>0</v>
      </c>
      <c r="J704"/>
      <c r="L704"/>
      <c r="M704"/>
      <c r="N704"/>
    </row>
    <row r="705" spans="3:14">
      <c r="C705"/>
      <c r="D705"/>
      <c r="E705"/>
      <c r="F705" s="8">
        <f t="shared" si="33"/>
        <v>0</v>
      </c>
      <c r="G705" s="7">
        <f t="shared" si="34"/>
        <v>0</v>
      </c>
      <c r="H705" s="7">
        <f t="shared" si="35"/>
        <v>0</v>
      </c>
      <c r="J705"/>
      <c r="L705"/>
      <c r="M705"/>
      <c r="N705"/>
    </row>
    <row r="706" spans="3:14">
      <c r="C706"/>
      <c r="D706"/>
      <c r="E706"/>
      <c r="F706" s="8">
        <f t="shared" si="33"/>
        <v>0</v>
      </c>
      <c r="G706" s="7">
        <f t="shared" si="34"/>
        <v>0</v>
      </c>
      <c r="H706" s="7">
        <f t="shared" si="35"/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si="33"/>
        <v>0</v>
      </c>
      <c r="G765" s="7">
        <f t="shared" si="34"/>
        <v>0</v>
      </c>
      <c r="H765" s="7">
        <f t="shared" si="35"/>
        <v>0</v>
      </c>
      <c r="J765"/>
      <c r="L765"/>
      <c r="M765"/>
      <c r="N765"/>
    </row>
    <row r="766" spans="3:14">
      <c r="C766"/>
      <c r="D766"/>
      <c r="E766"/>
      <c r="F766" s="8">
        <f t="shared" si="33"/>
        <v>0</v>
      </c>
      <c r="G766" s="7">
        <f t="shared" si="34"/>
        <v>0</v>
      </c>
      <c r="H766" s="7">
        <f t="shared" si="35"/>
        <v>0</v>
      </c>
      <c r="J766"/>
      <c r="L766"/>
      <c r="M766"/>
      <c r="N766"/>
    </row>
    <row r="767" spans="3:14">
      <c r="C767"/>
      <c r="D767"/>
      <c r="E767"/>
      <c r="F767" s="8">
        <f t="shared" ref="F767:F830" si="36">(D767*E767)/9507</f>
        <v>0</v>
      </c>
      <c r="G767" s="7">
        <f t="shared" ref="G767:G830" si="37">SUM(E767*0.7375)</f>
        <v>0</v>
      </c>
      <c r="H767" s="7">
        <f t="shared" ref="H767:H830" si="38">SUM(D767*G767)/5252</f>
        <v>0</v>
      </c>
      <c r="J767"/>
      <c r="L767"/>
      <c r="M767"/>
      <c r="N767"/>
    </row>
    <row r="768" spans="3:14">
      <c r="C768"/>
      <c r="D768"/>
      <c r="E768"/>
      <c r="F768" s="8">
        <f t="shared" si="36"/>
        <v>0</v>
      </c>
      <c r="G768" s="7">
        <f t="shared" si="37"/>
        <v>0</v>
      </c>
      <c r="H768" s="7">
        <f t="shared" si="38"/>
        <v>0</v>
      </c>
      <c r="J768"/>
      <c r="L768"/>
      <c r="M768"/>
      <c r="N768"/>
    </row>
    <row r="769" spans="3:14">
      <c r="C769"/>
      <c r="D769"/>
      <c r="E769"/>
      <c r="F769" s="8">
        <f t="shared" si="36"/>
        <v>0</v>
      </c>
      <c r="G769" s="7">
        <f t="shared" si="37"/>
        <v>0</v>
      </c>
      <c r="H769" s="7">
        <f t="shared" si="38"/>
        <v>0</v>
      </c>
      <c r="J769"/>
      <c r="L769"/>
      <c r="M769"/>
      <c r="N769"/>
    </row>
    <row r="770" spans="3:14">
      <c r="C770"/>
      <c r="D770"/>
      <c r="E770"/>
      <c r="F770" s="8">
        <f t="shared" si="36"/>
        <v>0</v>
      </c>
      <c r="G770" s="7">
        <f t="shared" si="37"/>
        <v>0</v>
      </c>
      <c r="H770" s="7">
        <f t="shared" si="38"/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si="36"/>
        <v>0</v>
      </c>
      <c r="G829" s="7">
        <f t="shared" si="37"/>
        <v>0</v>
      </c>
      <c r="H829" s="7">
        <f t="shared" si="38"/>
        <v>0</v>
      </c>
      <c r="J829"/>
      <c r="L829"/>
      <c r="M829"/>
      <c r="N829"/>
    </row>
    <row r="830" spans="3:14">
      <c r="C830"/>
      <c r="D830"/>
      <c r="E830"/>
      <c r="F830" s="8">
        <f t="shared" si="36"/>
        <v>0</v>
      </c>
      <c r="G830" s="7">
        <f t="shared" si="37"/>
        <v>0</v>
      </c>
      <c r="H830" s="7">
        <f t="shared" si="38"/>
        <v>0</v>
      </c>
      <c r="J830"/>
      <c r="L830"/>
      <c r="M830"/>
      <c r="N830"/>
    </row>
    <row r="831" spans="3:14">
      <c r="C831"/>
      <c r="D831"/>
      <c r="E831"/>
      <c r="F831" s="8">
        <f t="shared" ref="F831:F894" si="39">(D831*E831)/9507</f>
        <v>0</v>
      </c>
      <c r="G831" s="7">
        <f t="shared" ref="G831:G894" si="40">SUM(E831*0.7375)</f>
        <v>0</v>
      </c>
      <c r="H831" s="7">
        <f t="shared" ref="H831:H894" si="41">SUM(D831*G831)/5252</f>
        <v>0</v>
      </c>
      <c r="J831"/>
      <c r="L831"/>
      <c r="M831"/>
      <c r="N831"/>
    </row>
    <row r="832" spans="3:14">
      <c r="C832"/>
      <c r="D832"/>
      <c r="E832"/>
      <c r="F832" s="8">
        <f t="shared" si="39"/>
        <v>0</v>
      </c>
      <c r="G832" s="7">
        <f t="shared" si="40"/>
        <v>0</v>
      </c>
      <c r="H832" s="7">
        <f t="shared" si="41"/>
        <v>0</v>
      </c>
      <c r="J832"/>
      <c r="L832"/>
      <c r="M832"/>
      <c r="N832"/>
    </row>
    <row r="833" spans="3:14">
      <c r="C833"/>
      <c r="D833"/>
      <c r="E833"/>
      <c r="F833" s="8">
        <f t="shared" si="39"/>
        <v>0</v>
      </c>
      <c r="G833" s="7">
        <f t="shared" si="40"/>
        <v>0</v>
      </c>
      <c r="H833" s="7">
        <f t="shared" si="41"/>
        <v>0</v>
      </c>
      <c r="J833"/>
      <c r="L833"/>
      <c r="M833"/>
      <c r="N833"/>
    </row>
    <row r="834" spans="3:14">
      <c r="C834"/>
      <c r="D834"/>
      <c r="E834"/>
      <c r="F834" s="8">
        <f t="shared" si="39"/>
        <v>0</v>
      </c>
      <c r="G834" s="7">
        <f t="shared" si="40"/>
        <v>0</v>
      </c>
      <c r="H834" s="7">
        <f t="shared" si="41"/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si="39"/>
        <v>0</v>
      </c>
      <c r="G893" s="7">
        <f t="shared" si="40"/>
        <v>0</v>
      </c>
      <c r="H893" s="7">
        <f t="shared" si="41"/>
        <v>0</v>
      </c>
      <c r="J893"/>
      <c r="L893"/>
      <c r="M893"/>
      <c r="N893"/>
    </row>
    <row r="894" spans="3:14">
      <c r="C894"/>
      <c r="D894"/>
      <c r="E894"/>
      <c r="F894" s="8">
        <f t="shared" si="39"/>
        <v>0</v>
      </c>
      <c r="G894" s="7">
        <f t="shared" si="40"/>
        <v>0</v>
      </c>
      <c r="H894" s="7">
        <f t="shared" si="41"/>
        <v>0</v>
      </c>
      <c r="J894"/>
      <c r="L894"/>
      <c r="M894"/>
      <c r="N894"/>
    </row>
    <row r="895" spans="3:14">
      <c r="C895"/>
      <c r="D895"/>
      <c r="E895"/>
      <c r="F895" s="8">
        <f t="shared" ref="F895:F943" si="42">(D895*E895)/9507</f>
        <v>0</v>
      </c>
      <c r="G895" s="7">
        <f t="shared" ref="G895:G943" si="43">SUM(E895*0.7375)</f>
        <v>0</v>
      </c>
      <c r="H895" s="7">
        <f t="shared" ref="H895:H943" si="44">SUM(D895*G895)/5252</f>
        <v>0</v>
      </c>
      <c r="J895"/>
      <c r="L895"/>
      <c r="M895"/>
      <c r="N895"/>
    </row>
    <row r="896" spans="3:14">
      <c r="C896"/>
      <c r="D896"/>
      <c r="E896"/>
      <c r="F896" s="8">
        <f t="shared" si="42"/>
        <v>0</v>
      </c>
      <c r="G896" s="7">
        <f t="shared" si="43"/>
        <v>0</v>
      </c>
      <c r="H896" s="7">
        <f t="shared" si="44"/>
        <v>0</v>
      </c>
      <c r="J896"/>
      <c r="L896"/>
      <c r="M896"/>
      <c r="N896"/>
    </row>
    <row r="897" spans="3:14">
      <c r="C897"/>
      <c r="D897"/>
      <c r="E897"/>
      <c r="F897" s="8">
        <f t="shared" si="42"/>
        <v>0</v>
      </c>
      <c r="G897" s="7">
        <f t="shared" si="43"/>
        <v>0</v>
      </c>
      <c r="H897" s="7">
        <f t="shared" si="44"/>
        <v>0</v>
      </c>
      <c r="J897"/>
      <c r="L897"/>
      <c r="M897"/>
      <c r="N897"/>
    </row>
    <row r="898" spans="3:14">
      <c r="C898"/>
      <c r="D898"/>
      <c r="E898"/>
      <c r="F898" s="8">
        <f t="shared" si="42"/>
        <v>0</v>
      </c>
      <c r="G898" s="7">
        <f t="shared" si="43"/>
        <v>0</v>
      </c>
      <c r="H898" s="7">
        <f t="shared" si="44"/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  <row r="942" spans="3:14">
      <c r="C942"/>
      <c r="D942"/>
      <c r="E942"/>
      <c r="F942" s="8">
        <f t="shared" si="42"/>
        <v>0</v>
      </c>
      <c r="G942" s="7">
        <f t="shared" si="43"/>
        <v>0</v>
      </c>
      <c r="H942" s="7">
        <f t="shared" si="44"/>
        <v>0</v>
      </c>
      <c r="J942"/>
      <c r="L942"/>
      <c r="M942"/>
      <c r="N942"/>
    </row>
    <row r="943" spans="3:14">
      <c r="C943"/>
      <c r="D943"/>
      <c r="E943"/>
      <c r="F943" s="8">
        <f t="shared" si="42"/>
        <v>0</v>
      </c>
      <c r="G943" s="7">
        <f t="shared" si="43"/>
        <v>0</v>
      </c>
      <c r="H943" s="7">
        <f t="shared" si="44"/>
        <v>0</v>
      </c>
      <c r="J943"/>
      <c r="L943"/>
      <c r="M943"/>
      <c r="N943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74</v>
      </c>
      <c r="G3" s="3">
        <v>85</v>
      </c>
      <c r="H3" s="3">
        <v>14</v>
      </c>
      <c r="I3" s="3">
        <v>89</v>
      </c>
    </row>
    <row r="4" spans="1:9">
      <c r="A4" s="3">
        <f t="shared" ref="A4:A9" si="3">A3+1000</f>
        <v>2000</v>
      </c>
      <c r="B4" s="3">
        <v>15.6</v>
      </c>
      <c r="C4" s="6">
        <f t="shared" si="0"/>
        <v>3.2817923635216157</v>
      </c>
      <c r="D4" s="6">
        <f t="shared" si="1"/>
        <v>11.505000000000001</v>
      </c>
      <c r="E4" s="6">
        <f t="shared" si="2"/>
        <v>4.3811881188118811</v>
      </c>
      <c r="F4" s="3">
        <v>84</v>
      </c>
      <c r="G4" s="3">
        <v>85.4</v>
      </c>
      <c r="H4" s="3">
        <v>48.2</v>
      </c>
      <c r="I4" s="3">
        <v>136</v>
      </c>
    </row>
    <row r="5" spans="1:9">
      <c r="A5" s="3">
        <f t="shared" si="3"/>
        <v>3000</v>
      </c>
      <c r="B5" s="3">
        <v>15.6</v>
      </c>
      <c r="C5" s="6">
        <f t="shared" si="0"/>
        <v>4.9226885452824236</v>
      </c>
      <c r="D5" s="6">
        <f t="shared" si="1"/>
        <v>11.505000000000001</v>
      </c>
      <c r="E5" s="6">
        <f t="shared" si="2"/>
        <v>6.5717821782178216</v>
      </c>
      <c r="F5" s="3">
        <v>86</v>
      </c>
      <c r="G5" s="3">
        <v>87.2</v>
      </c>
      <c r="H5" s="3">
        <v>72.599999999999994</v>
      </c>
      <c r="I5" s="3">
        <v>138.6</v>
      </c>
    </row>
    <row r="6" spans="1:9">
      <c r="A6" s="3">
        <f t="shared" si="3"/>
        <v>4000</v>
      </c>
      <c r="B6" s="3">
        <v>15.6</v>
      </c>
      <c r="C6" s="6">
        <f t="shared" si="0"/>
        <v>6.5635847270432315</v>
      </c>
      <c r="D6" s="6">
        <f t="shared" si="1"/>
        <v>11.505000000000001</v>
      </c>
      <c r="E6" s="6">
        <f t="shared" si="2"/>
        <v>8.7623762376237622</v>
      </c>
      <c r="F6" s="3">
        <v>86</v>
      </c>
      <c r="G6" s="3">
        <v>87.2</v>
      </c>
      <c r="H6" s="3">
        <v>99.3</v>
      </c>
      <c r="I6" s="3">
        <v>140.9</v>
      </c>
    </row>
    <row r="7" spans="1:9">
      <c r="A7" s="3">
        <f t="shared" si="3"/>
        <v>5000</v>
      </c>
      <c r="B7" s="3">
        <v>15.6</v>
      </c>
      <c r="C7" s="6">
        <f t="shared" si="0"/>
        <v>8.2044809088040385</v>
      </c>
      <c r="D7" s="6">
        <f t="shared" si="1"/>
        <v>11.505000000000001</v>
      </c>
      <c r="E7" s="6">
        <f t="shared" si="2"/>
        <v>10.952970297029704</v>
      </c>
      <c r="F7" s="3">
        <v>88.5</v>
      </c>
      <c r="G7" s="3">
        <v>87.2</v>
      </c>
      <c r="H7" s="3">
        <v>121.8</v>
      </c>
      <c r="I7" s="3">
        <v>143.1</v>
      </c>
    </row>
    <row r="8" spans="1:9">
      <c r="A8" s="3">
        <f t="shared" si="3"/>
        <v>6000</v>
      </c>
      <c r="B8" s="3">
        <v>15.6</v>
      </c>
      <c r="C8" s="6">
        <f t="shared" si="0"/>
        <v>9.8453770905648472</v>
      </c>
      <c r="D8" s="6">
        <f t="shared" si="1"/>
        <v>11.505000000000001</v>
      </c>
      <c r="E8" s="6">
        <f t="shared" si="2"/>
        <v>13.143564356435643</v>
      </c>
      <c r="F8" s="3">
        <v>87</v>
      </c>
      <c r="G8" s="3">
        <v>87.2</v>
      </c>
      <c r="H8" s="3">
        <v>151.6</v>
      </c>
      <c r="I8" s="3">
        <v>145</v>
      </c>
    </row>
    <row r="9" spans="1:9">
      <c r="A9" s="3">
        <f t="shared" si="3"/>
        <v>7000</v>
      </c>
      <c r="B9" s="3">
        <v>14.1</v>
      </c>
      <c r="C9" s="6">
        <f t="shared" si="0"/>
        <v>10.381823919217419</v>
      </c>
      <c r="D9" s="6">
        <f t="shared" si="1"/>
        <v>10.39875</v>
      </c>
      <c r="E9" s="6">
        <f t="shared" si="2"/>
        <v>13.859720106626048</v>
      </c>
      <c r="F9" s="3">
        <v>81</v>
      </c>
      <c r="G9" s="3">
        <v>89.1</v>
      </c>
      <c r="H9" s="3">
        <v>177</v>
      </c>
      <c r="I9" s="3">
        <v>158.19999999999999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3" sqref="E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74.3</v>
      </c>
      <c r="G3" s="3">
        <v>81.8</v>
      </c>
      <c r="H3" s="3">
        <v>15.4</v>
      </c>
      <c r="I3" s="3">
        <v>88.4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81.2</v>
      </c>
      <c r="G4" s="3">
        <v>85.4</v>
      </c>
      <c r="H4" s="3">
        <v>37</v>
      </c>
      <c r="I4" s="3">
        <v>106.5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82.2</v>
      </c>
      <c r="G5" s="3">
        <v>85.1</v>
      </c>
      <c r="H5" s="3">
        <v>55.5</v>
      </c>
      <c r="I5" s="3">
        <v>108.9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83</v>
      </c>
      <c r="G6" s="3">
        <v>85.4</v>
      </c>
      <c r="H6" s="3">
        <v>64.400000000000006</v>
      </c>
      <c r="I6" s="3">
        <v>101</v>
      </c>
    </row>
    <row r="7" spans="1:9">
      <c r="A7" s="3">
        <f t="shared" si="3"/>
        <v>5000</v>
      </c>
      <c r="B7" s="3">
        <v>9.6</v>
      </c>
      <c r="C7" s="6">
        <f t="shared" si="0"/>
        <v>5.0489113284947935</v>
      </c>
      <c r="D7" s="6">
        <f t="shared" si="1"/>
        <v>7.08</v>
      </c>
      <c r="E7" s="6">
        <f t="shared" si="2"/>
        <v>6.7402894135567406</v>
      </c>
      <c r="F7" s="3">
        <v>82.5</v>
      </c>
      <c r="G7" s="3">
        <v>85.4</v>
      </c>
      <c r="H7" s="3">
        <v>82.5</v>
      </c>
      <c r="I7" s="3">
        <v>103.2</v>
      </c>
    </row>
    <row r="8" spans="1:9">
      <c r="A8" s="3">
        <f t="shared" si="3"/>
        <v>6000</v>
      </c>
      <c r="B8" s="3">
        <v>8.4</v>
      </c>
      <c r="C8" s="6">
        <f t="shared" si="0"/>
        <v>5.3013568949195333</v>
      </c>
      <c r="D8" s="6">
        <f t="shared" si="1"/>
        <v>6.1950000000000003</v>
      </c>
      <c r="E8" s="6">
        <f t="shared" si="2"/>
        <v>7.0773038842345777</v>
      </c>
      <c r="F8" s="3">
        <v>80.400000000000006</v>
      </c>
      <c r="G8" s="3">
        <v>85.4</v>
      </c>
      <c r="H8" s="3">
        <v>90</v>
      </c>
      <c r="I8" s="3">
        <v>98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75.2</v>
      </c>
      <c r="G9" s="3">
        <v>85.4</v>
      </c>
      <c r="H9" s="3">
        <v>111</v>
      </c>
      <c r="I9" s="3">
        <v>104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0" sqref="B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3.6</v>
      </c>
      <c r="C3" s="6">
        <f t="shared" ref="C3:C9" si="0">(A3*B3)/9507</f>
        <v>0.37866834963710949</v>
      </c>
      <c r="D3" s="6">
        <f t="shared" ref="D3:D9" si="1">SUM(B3*0.7375)</f>
        <v>2.6550000000000002</v>
      </c>
      <c r="E3" s="6">
        <f t="shared" ref="E3:E9" si="2">SUM(A3*D3)/5252</f>
        <v>0.50552170601675561</v>
      </c>
      <c r="F3" s="3">
        <v>72.5</v>
      </c>
      <c r="G3" s="3">
        <v>83</v>
      </c>
      <c r="H3" s="3">
        <v>7</v>
      </c>
      <c r="I3" s="3">
        <v>54.4</v>
      </c>
    </row>
    <row r="4" spans="1:9">
      <c r="A4" s="3">
        <f t="shared" ref="A4:A9" si="3">A3+1000</f>
        <v>2000</v>
      </c>
      <c r="B4" s="3">
        <v>3.6</v>
      </c>
      <c r="C4" s="6">
        <f t="shared" si="0"/>
        <v>0.75733669927421898</v>
      </c>
      <c r="D4" s="6">
        <f t="shared" si="1"/>
        <v>2.6550000000000002</v>
      </c>
      <c r="E4" s="6">
        <f t="shared" si="2"/>
        <v>1.0110434120335112</v>
      </c>
      <c r="F4" s="3">
        <v>75</v>
      </c>
      <c r="G4" s="3">
        <v>88</v>
      </c>
      <c r="H4" s="3">
        <v>13.3</v>
      </c>
      <c r="I4" s="3">
        <v>57.7</v>
      </c>
    </row>
    <row r="5" spans="1:9">
      <c r="A5" s="3">
        <f t="shared" si="3"/>
        <v>3000</v>
      </c>
      <c r="B5" s="3">
        <v>2.4</v>
      </c>
      <c r="C5" s="6">
        <f t="shared" si="0"/>
        <v>0.75733669927421898</v>
      </c>
      <c r="D5" s="6">
        <f t="shared" si="1"/>
        <v>1.77</v>
      </c>
      <c r="E5" s="6">
        <f t="shared" si="2"/>
        <v>1.011043412033511</v>
      </c>
      <c r="F5" s="3">
        <v>82</v>
      </c>
      <c r="G5" s="3">
        <v>88</v>
      </c>
      <c r="H5" s="3">
        <v>12.1</v>
      </c>
      <c r="I5" s="3">
        <v>44.5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75</v>
      </c>
      <c r="G6" s="3">
        <v>88</v>
      </c>
      <c r="H6" s="3">
        <v>17.399999999999999</v>
      </c>
      <c r="I6" s="3">
        <v>47.2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80</v>
      </c>
      <c r="G7" s="3">
        <v>88</v>
      </c>
      <c r="H7" s="3">
        <v>20.5</v>
      </c>
      <c r="I7" s="3">
        <v>46.1</v>
      </c>
    </row>
    <row r="8" spans="1:9">
      <c r="A8" s="3">
        <f t="shared" si="3"/>
        <v>6000</v>
      </c>
      <c r="B8" s="3">
        <v>2.4</v>
      </c>
      <c r="C8" s="6">
        <f t="shared" si="0"/>
        <v>1.514673398548438</v>
      </c>
      <c r="D8" s="6">
        <f t="shared" si="1"/>
        <v>1.77</v>
      </c>
      <c r="E8" s="6">
        <f t="shared" si="2"/>
        <v>2.022086824067022</v>
      </c>
      <c r="F8" s="3">
        <v>83</v>
      </c>
      <c r="G8" s="3">
        <v>85</v>
      </c>
      <c r="H8" s="3">
        <v>25</v>
      </c>
      <c r="I8" s="3">
        <v>46</v>
      </c>
    </row>
    <row r="9" spans="1:9">
      <c r="A9" s="3">
        <f t="shared" si="3"/>
        <v>7000</v>
      </c>
      <c r="B9" s="3">
        <v>2</v>
      </c>
      <c r="C9" s="6">
        <f t="shared" si="0"/>
        <v>1.4725991374776481</v>
      </c>
      <c r="D9" s="6">
        <f t="shared" si="1"/>
        <v>1.4750000000000001</v>
      </c>
      <c r="E9" s="6">
        <f t="shared" si="2"/>
        <v>1.965917745620716</v>
      </c>
      <c r="F9" s="3">
        <v>82</v>
      </c>
      <c r="G9" s="3">
        <v>89</v>
      </c>
      <c r="H9" s="3">
        <v>27</v>
      </c>
      <c r="I9" s="3">
        <v>46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2012-10-23T21:58:45Z</dcterms:modified>
</cp:coreProperties>
</file>