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1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D9" i="16"/>
  <c r="E9" s="1"/>
  <c r="C9"/>
  <c r="A9" l="1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E3" s="1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D8"/>
  <c r="C8"/>
  <c r="A8"/>
  <c r="D7"/>
  <c r="C7"/>
  <c r="A7"/>
  <c r="D6"/>
  <c r="C6"/>
  <c r="A6"/>
  <c r="E5" s="1"/>
  <c r="D5"/>
  <c r="C5"/>
  <c r="A5"/>
  <c r="E4" s="1"/>
  <c r="D4"/>
  <c r="C4"/>
  <c r="A4"/>
  <c r="D3"/>
  <c r="C3"/>
  <c r="H1115" i="7" s="1"/>
  <c r="G1115"/>
  <c r="F1115"/>
  <c r="H1114" s="1"/>
  <c r="G1114"/>
  <c r="F1114"/>
  <c r="H1113" s="1"/>
  <c r="G1113"/>
  <c r="F1113"/>
  <c r="H1112" s="1"/>
  <c r="G1112"/>
  <c r="F1112"/>
  <c r="H1111" s="1"/>
  <c r="G1111"/>
  <c r="F1111"/>
  <c r="H1110" s="1"/>
  <c r="G1110"/>
  <c r="F1110"/>
  <c r="H1109" s="1"/>
  <c r="G1109"/>
  <c r="F1109"/>
  <c r="H1108" s="1"/>
  <c r="G1108"/>
  <c r="F1108"/>
  <c r="H1107" s="1"/>
  <c r="G1107"/>
  <c r="F1107"/>
  <c r="H1106" s="1"/>
  <c r="G1106"/>
  <c r="F1106"/>
  <c r="H1105" s="1"/>
  <c r="G1105"/>
  <c r="F1105"/>
  <c r="H1104" s="1"/>
  <c r="G1104"/>
  <c r="F1104"/>
  <c r="H1103" s="1"/>
  <c r="G1103"/>
  <c r="F1103"/>
  <c r="H1102" s="1"/>
  <c r="G1102"/>
  <c r="F1102"/>
  <c r="H1101" s="1"/>
  <c r="G1101"/>
  <c r="F1101"/>
  <c r="H1100" s="1"/>
  <c r="G1100"/>
  <c r="F1100"/>
  <c r="H1099" s="1"/>
  <c r="G1099"/>
  <c r="F1099"/>
  <c r="H1098" s="1"/>
  <c r="G1098"/>
  <c r="F1098"/>
  <c r="H1097" s="1"/>
  <c r="G1097"/>
  <c r="F1097"/>
  <c r="H1096" s="1"/>
  <c r="G1096"/>
  <c r="F1096"/>
  <c r="H1095" s="1"/>
  <c r="G1095"/>
  <c r="F1095"/>
  <c r="H1094" s="1"/>
  <c r="G1094"/>
  <c r="F1094"/>
  <c r="H1093" s="1"/>
  <c r="G1093"/>
  <c r="F1093"/>
  <c r="H1092" s="1"/>
  <c r="G1092"/>
  <c r="F1092"/>
  <c r="H1091" s="1"/>
  <c r="G1091"/>
  <c r="F1091"/>
  <c r="H1090" s="1"/>
  <c r="G1090"/>
  <c r="F1090"/>
  <c r="H1089" s="1"/>
  <c r="G1089"/>
  <c r="F1089"/>
  <c r="H1088" s="1"/>
  <c r="G1088"/>
  <c r="F1088"/>
  <c r="H1087" s="1"/>
  <c r="G1087"/>
  <c r="F1087"/>
  <c r="H1086" s="1"/>
  <c r="G1086"/>
  <c r="F1086"/>
  <c r="H1085" s="1"/>
  <c r="G1085"/>
  <c r="F1085"/>
  <c r="H1084" s="1"/>
  <c r="G1084"/>
  <c r="F1084"/>
  <c r="H1083" s="1"/>
  <c r="G1083"/>
  <c r="F1083"/>
  <c r="H1082" s="1"/>
  <c r="G1082"/>
  <c r="F1082"/>
  <c r="H1081" s="1"/>
  <c r="G1081"/>
  <c r="F1081"/>
  <c r="H1080" s="1"/>
  <c r="G1080"/>
  <c r="F1080"/>
  <c r="H1079" s="1"/>
  <c r="G1079"/>
  <c r="F1079"/>
  <c r="H1078" s="1"/>
  <c r="G1078"/>
  <c r="F1078"/>
  <c r="H1077" s="1"/>
  <c r="G1077"/>
  <c r="F1077"/>
  <c r="H1076" s="1"/>
  <c r="G1076"/>
  <c r="F1076"/>
  <c r="H1075" s="1"/>
  <c r="G1075"/>
  <c r="F1075"/>
  <c r="H1074" s="1"/>
  <c r="G1074"/>
  <c r="F1074"/>
  <c r="H1073" s="1"/>
  <c r="G1073"/>
  <c r="F1073"/>
  <c r="H1072" s="1"/>
  <c r="G1072"/>
  <c r="F1072"/>
  <c r="H1071" s="1"/>
  <c r="G1071"/>
  <c r="F1071"/>
  <c r="H1070" s="1"/>
  <c r="G1070"/>
  <c r="F1070"/>
  <c r="H1069" s="1"/>
  <c r="G1069"/>
  <c r="F1069"/>
  <c r="H1068" s="1"/>
  <c r="G1068"/>
  <c r="F1068"/>
  <c r="H1067" s="1"/>
  <c r="G1067"/>
  <c r="F1067"/>
  <c r="H1066" s="1"/>
  <c r="G1066"/>
  <c r="F1066"/>
  <c r="H1065" s="1"/>
  <c r="G1065"/>
  <c r="F1065"/>
  <c r="H1064" s="1"/>
  <c r="G1064"/>
  <c r="F1064"/>
  <c r="H1063" s="1"/>
  <c r="G1063"/>
  <c r="F1063"/>
  <c r="H1062" s="1"/>
  <c r="G1062"/>
  <c r="F1062"/>
  <c r="H1061" s="1"/>
  <c r="G1061"/>
  <c r="F1061"/>
  <c r="H1060" s="1"/>
  <c r="G1060"/>
  <c r="F1060"/>
  <c r="H1059" s="1"/>
  <c r="G1059"/>
  <c r="F1059"/>
  <c r="H1058" s="1"/>
  <c r="G1058"/>
  <c r="F1058"/>
  <c r="H1057" s="1"/>
  <c r="G1057"/>
  <c r="F1057"/>
  <c r="H1056" s="1"/>
  <c r="G1056"/>
  <c r="F1056"/>
  <c r="H1055" s="1"/>
  <c r="G1055"/>
  <c r="F1055"/>
  <c r="H1054" s="1"/>
  <c r="G1054"/>
  <c r="F1054"/>
  <c r="H1053" s="1"/>
  <c r="G1053"/>
  <c r="F1053"/>
  <c r="H1052" s="1"/>
  <c r="G1052"/>
  <c r="F1052"/>
  <c r="H1051" s="1"/>
  <c r="G1051"/>
  <c r="F1051"/>
  <c r="H1050" s="1"/>
  <c r="G1050"/>
  <c r="F1050"/>
  <c r="H1049" s="1"/>
  <c r="G1049"/>
  <c r="F1049"/>
  <c r="H1048" s="1"/>
  <c r="G1048"/>
  <c r="F1048"/>
  <c r="H1047" s="1"/>
  <c r="G1047"/>
  <c r="F1047"/>
  <c r="H1046" s="1"/>
  <c r="G1046"/>
  <c r="F1046"/>
  <c r="H1045" s="1"/>
  <c r="G1045"/>
  <c r="F1045"/>
  <c r="H1044" s="1"/>
  <c r="G1044"/>
  <c r="F1044"/>
  <c r="H1043" s="1"/>
  <c r="G1043"/>
  <c r="F1043"/>
  <c r="H1042" s="1"/>
  <c r="G1042"/>
  <c r="F1042"/>
  <c r="H1041" s="1"/>
  <c r="G1041"/>
  <c r="F1041"/>
  <c r="H1040" s="1"/>
  <c r="G1040"/>
  <c r="F1040"/>
  <c r="H1039" s="1"/>
  <c r="G1039"/>
  <c r="F1039"/>
  <c r="H1038" s="1"/>
  <c r="G1038"/>
  <c r="F1038"/>
  <c r="H1037" s="1"/>
  <c r="G1037"/>
  <c r="F1037"/>
  <c r="H1036" s="1"/>
  <c r="G1036"/>
  <c r="F1036"/>
  <c r="H1035" s="1"/>
  <c r="G1035"/>
  <c r="F1035"/>
  <c r="H1034" s="1"/>
  <c r="G1034"/>
  <c r="F1034"/>
  <c r="H1033" s="1"/>
  <c r="G1033"/>
  <c r="F1033"/>
  <c r="H1032" s="1"/>
  <c r="G1032"/>
  <c r="F1032"/>
  <c r="H1031" s="1"/>
  <c r="G1031"/>
  <c r="F1031"/>
  <c r="H1030" s="1"/>
  <c r="G1030"/>
  <c r="F1030"/>
  <c r="H1029" s="1"/>
  <c r="G1029"/>
  <c r="F1029"/>
  <c r="H1028" s="1"/>
  <c r="G1028"/>
  <c r="F1028"/>
  <c r="H1027" s="1"/>
  <c r="G1027"/>
  <c r="F1027"/>
  <c r="H1026" s="1"/>
  <c r="G1026"/>
  <c r="F1026"/>
  <c r="H1025" s="1"/>
  <c r="G1025"/>
  <c r="F1025"/>
  <c r="H1024" s="1"/>
  <c r="G1024"/>
  <c r="F1024"/>
  <c r="H1023" s="1"/>
  <c r="G1023"/>
  <c r="F1023"/>
  <c r="H1022" s="1"/>
  <c r="G1022"/>
  <c r="F1022"/>
  <c r="H1021" s="1"/>
  <c r="G1021"/>
  <c r="F1021"/>
  <c r="H1020" s="1"/>
  <c r="G1020"/>
  <c r="F1020"/>
  <c r="H1019" s="1"/>
  <c r="G1019"/>
  <c r="F1019"/>
  <c r="H1018" s="1"/>
  <c r="G1018"/>
  <c r="F1018"/>
  <c r="H1017" s="1"/>
  <c r="G1017"/>
  <c r="F1017"/>
  <c r="H1016" s="1"/>
  <c r="G1016"/>
  <c r="F1016"/>
  <c r="H1015" s="1"/>
  <c r="G1015"/>
  <c r="F1015"/>
  <c r="H1014" s="1"/>
  <c r="G1014"/>
  <c r="F1014"/>
  <c r="H1013" s="1"/>
  <c r="G1013"/>
  <c r="F1013"/>
  <c r="H1012" s="1"/>
  <c r="G1012"/>
  <c r="F1012"/>
  <c r="H1011" s="1"/>
  <c r="G1011"/>
  <c r="F1011"/>
  <c r="H1010" s="1"/>
  <c r="G1010"/>
  <c r="F1010"/>
  <c r="H1009" s="1"/>
  <c r="G1009"/>
  <c r="F1009"/>
  <c r="H1008" s="1"/>
  <c r="G1008"/>
  <c r="F1008"/>
  <c r="H1007" s="1"/>
  <c r="G1007"/>
  <c r="F1007"/>
  <c r="H1006" s="1"/>
  <c r="G1006"/>
  <c r="F1006"/>
  <c r="H1005" s="1"/>
  <c r="G1005"/>
  <c r="F1005"/>
  <c r="H1004" s="1"/>
  <c r="G1004"/>
  <c r="F1004"/>
  <c r="H1003" s="1"/>
  <c r="G1003"/>
  <c r="F1003"/>
  <c r="H1002" s="1"/>
  <c r="G1002"/>
  <c r="F1002"/>
  <c r="H1001" s="1"/>
  <c r="G1001"/>
  <c r="F1001"/>
  <c r="H1000" s="1"/>
  <c r="G1000"/>
  <c r="F1000"/>
  <c r="H999" s="1"/>
  <c r="G999"/>
  <c r="F999"/>
  <c r="H998" s="1"/>
  <c r="G998"/>
  <c r="F998"/>
  <c r="H997" s="1"/>
  <c r="G997"/>
  <c r="F997"/>
  <c r="H996" s="1"/>
  <c r="G996"/>
  <c r="F996"/>
  <c r="H995" s="1"/>
  <c r="G995"/>
  <c r="F995"/>
  <c r="H994" s="1"/>
  <c r="G994"/>
  <c r="F994"/>
  <c r="H993" s="1"/>
  <c r="G993"/>
  <c r="F993"/>
  <c r="H992" s="1"/>
  <c r="G992"/>
  <c r="F992"/>
  <c r="H991" s="1"/>
  <c r="G991"/>
  <c r="F991"/>
  <c r="H990" s="1"/>
  <c r="G990"/>
  <c r="F990"/>
  <c r="H989" s="1"/>
  <c r="G989"/>
  <c r="F989"/>
  <c r="H988" s="1"/>
  <c r="G988"/>
  <c r="F988"/>
  <c r="H987" s="1"/>
  <c r="G987"/>
  <c r="F987"/>
  <c r="H986" s="1"/>
  <c r="G986"/>
  <c r="F986"/>
  <c r="H985" s="1"/>
  <c r="G985"/>
  <c r="F985"/>
  <c r="H984" s="1"/>
  <c r="G984"/>
  <c r="F984"/>
  <c r="H983" s="1"/>
  <c r="G983"/>
  <c r="F983"/>
  <c r="H982" s="1"/>
  <c r="G982"/>
  <c r="F982"/>
  <c r="H981" s="1"/>
  <c r="G981"/>
  <c r="F981"/>
  <c r="H980" s="1"/>
  <c r="G980"/>
  <c r="F980"/>
  <c r="H979" s="1"/>
  <c r="G979"/>
  <c r="F979"/>
  <c r="H978" s="1"/>
  <c r="G978"/>
  <c r="F978"/>
  <c r="H977" s="1"/>
  <c r="G977"/>
  <c r="F977"/>
  <c r="H976" s="1"/>
  <c r="G976"/>
  <c r="F976"/>
  <c r="H975" s="1"/>
  <c r="G975"/>
  <c r="F975"/>
  <c r="H974" s="1"/>
  <c r="G974"/>
  <c r="F974"/>
  <c r="H973" s="1"/>
  <c r="G973"/>
  <c r="F973"/>
  <c r="H972" s="1"/>
  <c r="G972"/>
  <c r="F972"/>
  <c r="H971" s="1"/>
  <c r="G971"/>
  <c r="F971"/>
  <c r="H970" s="1"/>
  <c r="G970"/>
  <c r="F970"/>
  <c r="H969" s="1"/>
  <c r="G969"/>
  <c r="F969"/>
  <c r="H968" s="1"/>
  <c r="G968"/>
  <c r="F968"/>
  <c r="H967" s="1"/>
  <c r="G967"/>
  <c r="F967"/>
  <c r="H966" s="1"/>
  <c r="G966"/>
  <c r="F966"/>
  <c r="H965" s="1"/>
  <c r="G965"/>
  <c r="F965"/>
  <c r="H964" s="1"/>
  <c r="G964"/>
  <c r="F964"/>
  <c r="H963" s="1"/>
  <c r="G963"/>
  <c r="F963"/>
  <c r="H962" s="1"/>
  <c r="G962"/>
  <c r="F962"/>
  <c r="H961" s="1"/>
  <c r="G961"/>
  <c r="F961"/>
  <c r="H960" s="1"/>
  <c r="G960"/>
  <c r="F960"/>
  <c r="H959" s="1"/>
  <c r="G959"/>
  <c r="F959"/>
  <c r="H958" s="1"/>
  <c r="G958"/>
  <c r="F958"/>
  <c r="H957" s="1"/>
  <c r="G957"/>
  <c r="F957"/>
  <c r="H956" s="1"/>
  <c r="G956"/>
  <c r="F956"/>
  <c r="H955" s="1"/>
  <c r="G955"/>
  <c r="F955"/>
  <c r="H954" s="1"/>
  <c r="G954"/>
  <c r="F954"/>
  <c r="H953" s="1"/>
  <c r="G953"/>
  <c r="F953"/>
  <c r="H952" s="1"/>
  <c r="G952"/>
  <c r="F952"/>
  <c r="H951" s="1"/>
  <c r="G951"/>
  <c r="F951"/>
  <c r="H950" s="1"/>
  <c r="G950"/>
  <c r="F950"/>
  <c r="H949" s="1"/>
  <c r="G949"/>
  <c r="F949"/>
  <c r="H948" s="1"/>
  <c r="G948"/>
  <c r="F948"/>
  <c r="H947" s="1"/>
  <c r="G947"/>
  <c r="F947"/>
  <c r="H946" s="1"/>
  <c r="G946"/>
  <c r="F946"/>
  <c r="H945" s="1"/>
  <c r="G945"/>
  <c r="F945"/>
  <c r="H944" s="1"/>
  <c r="G944"/>
  <c r="F944"/>
  <c r="H943" s="1"/>
  <c r="G943"/>
  <c r="F943"/>
  <c r="H942" s="1"/>
  <c r="G942"/>
  <c r="F942"/>
  <c r="H941" s="1"/>
  <c r="G941"/>
  <c r="F941"/>
  <c r="H940" s="1"/>
  <c r="G940"/>
  <c r="F940"/>
  <c r="H939" s="1"/>
  <c r="G939"/>
  <c r="F939"/>
  <c r="H938" s="1"/>
  <c r="G938"/>
  <c r="F938"/>
  <c r="H937" s="1"/>
  <c r="G937"/>
  <c r="F937"/>
  <c r="H936" s="1"/>
  <c r="G936"/>
  <c r="F936"/>
  <c r="H935" s="1"/>
  <c r="G935"/>
  <c r="F935"/>
  <c r="H934" s="1"/>
  <c r="G934"/>
  <c r="F934"/>
  <c r="H933" s="1"/>
  <c r="G933"/>
  <c r="F933"/>
  <c r="H932" s="1"/>
  <c r="G932"/>
  <c r="F932"/>
  <c r="H931" s="1"/>
  <c r="G931"/>
  <c r="F931"/>
  <c r="H930" s="1"/>
  <c r="G930"/>
  <c r="F930"/>
  <c r="H929" s="1"/>
  <c r="G929"/>
  <c r="F929"/>
  <c r="H928" s="1"/>
  <c r="G928"/>
  <c r="F928"/>
  <c r="H927" s="1"/>
  <c r="G927"/>
  <c r="F927"/>
  <c r="H926" s="1"/>
  <c r="G926"/>
  <c r="F926"/>
  <c r="H925" s="1"/>
  <c r="G925"/>
  <c r="F925"/>
  <c r="H924" s="1"/>
  <c r="G924"/>
  <c r="F924"/>
  <c r="H923" s="1"/>
  <c r="G923"/>
  <c r="F923"/>
  <c r="H922" s="1"/>
  <c r="G922"/>
  <c r="F922"/>
  <c r="H921" s="1"/>
  <c r="G921"/>
  <c r="F921"/>
  <c r="H920" s="1"/>
  <c r="G920"/>
  <c r="F920"/>
  <c r="H919" s="1"/>
  <c r="G919"/>
  <c r="F919"/>
  <c r="H918" s="1"/>
  <c r="G918"/>
  <c r="F918"/>
  <c r="H917" s="1"/>
  <c r="G917"/>
  <c r="F917"/>
  <c r="H916" s="1"/>
  <c r="G916"/>
  <c r="F916"/>
  <c r="H915" s="1"/>
  <c r="G915"/>
  <c r="F915"/>
  <c r="H914" s="1"/>
  <c r="G914"/>
  <c r="F914"/>
  <c r="H913" s="1"/>
  <c r="G913"/>
  <c r="F913"/>
  <c r="H912" s="1"/>
  <c r="G912"/>
  <c r="F912"/>
  <c r="H911" s="1"/>
  <c r="G911"/>
  <c r="F911"/>
  <c r="H910" s="1"/>
  <c r="G910"/>
  <c r="F910"/>
  <c r="H909" s="1"/>
  <c r="G909"/>
  <c r="F909"/>
  <c r="H908" s="1"/>
  <c r="G908"/>
  <c r="F908"/>
  <c r="H907" s="1"/>
  <c r="G907"/>
  <c r="F907"/>
  <c r="H906" s="1"/>
  <c r="G906"/>
  <c r="F906"/>
  <c r="H905" s="1"/>
  <c r="G905"/>
  <c r="F905"/>
  <c r="H904" s="1"/>
  <c r="G904"/>
  <c r="F904"/>
  <c r="H903" s="1"/>
  <c r="G903"/>
  <c r="F903"/>
  <c r="H902" s="1"/>
  <c r="G902"/>
  <c r="F902"/>
  <c r="H901" s="1"/>
  <c r="G901"/>
  <c r="F901"/>
  <c r="H900" s="1"/>
  <c r="G900"/>
  <c r="F900"/>
  <c r="H899" s="1"/>
  <c r="G899"/>
  <c r="F899"/>
  <c r="H898" s="1"/>
  <c r="G898"/>
  <c r="F898"/>
  <c r="H897" s="1"/>
  <c r="G897"/>
  <c r="F897"/>
  <c r="H896" s="1"/>
  <c r="G896"/>
  <c r="F896"/>
  <c r="H895" s="1"/>
  <c r="G895"/>
  <c r="F895"/>
  <c r="H894" s="1"/>
  <c r="G894"/>
  <c r="F894"/>
  <c r="H893" s="1"/>
  <c r="G893"/>
  <c r="F893"/>
  <c r="H892" s="1"/>
  <c r="G892"/>
  <c r="F892"/>
  <c r="H891" s="1"/>
  <c r="G891"/>
  <c r="F891"/>
  <c r="H890" s="1"/>
  <c r="G890"/>
  <c r="F890"/>
  <c r="H889" s="1"/>
  <c r="G889"/>
  <c r="F889"/>
  <c r="H888" s="1"/>
  <c r="G888"/>
  <c r="F888"/>
  <c r="H887" s="1"/>
  <c r="G887"/>
  <c r="F887"/>
  <c r="H886" s="1"/>
  <c r="G886"/>
  <c r="F886"/>
  <c r="H885" s="1"/>
  <c r="G885"/>
  <c r="F885"/>
  <c r="H884" s="1"/>
  <c r="G884"/>
  <c r="F884"/>
  <c r="H883" s="1"/>
  <c r="G883"/>
  <c r="F883"/>
  <c r="H882" s="1"/>
  <c r="G882"/>
  <c r="F882"/>
  <c r="H881" s="1"/>
  <c r="G881"/>
  <c r="F881"/>
  <c r="H880" s="1"/>
  <c r="G880"/>
  <c r="F880"/>
  <c r="H879" s="1"/>
  <c r="G879"/>
  <c r="F879"/>
  <c r="H878" s="1"/>
  <c r="G878"/>
  <c r="F878"/>
  <c r="H877" s="1"/>
  <c r="G877"/>
  <c r="F877"/>
  <c r="H876" s="1"/>
  <c r="G876"/>
  <c r="F876"/>
  <c r="H875" s="1"/>
  <c r="G875"/>
  <c r="F875"/>
  <c r="H874" s="1"/>
  <c r="G874"/>
  <c r="F874"/>
  <c r="H873" s="1"/>
  <c r="G873"/>
  <c r="F873"/>
  <c r="H872" s="1"/>
  <c r="G872"/>
  <c r="F872"/>
  <c r="H871" s="1"/>
  <c r="G871"/>
  <c r="F871"/>
  <c r="H870" s="1"/>
  <c r="G870"/>
  <c r="F870"/>
  <c r="H869" s="1"/>
  <c r="G869"/>
  <c r="F869"/>
  <c r="H868" s="1"/>
  <c r="G868"/>
  <c r="F868"/>
  <c r="H867" s="1"/>
  <c r="G867"/>
  <c r="F867"/>
  <c r="H866" s="1"/>
  <c r="G866"/>
  <c r="F866"/>
  <c r="H865" s="1"/>
  <c r="G865"/>
  <c r="F865"/>
  <c r="H864" s="1"/>
  <c r="G864"/>
  <c r="F864"/>
  <c r="H863" s="1"/>
  <c r="G863"/>
  <c r="F863"/>
  <c r="H862" s="1"/>
  <c r="G862"/>
  <c r="F862"/>
  <c r="H861" s="1"/>
  <c r="G861"/>
  <c r="F861"/>
  <c r="H860" s="1"/>
  <c r="G860"/>
  <c r="F860"/>
  <c r="H859" s="1"/>
  <c r="G859"/>
  <c r="F859"/>
  <c r="H858" s="1"/>
  <c r="G858"/>
  <c r="F858"/>
  <c r="H857" s="1"/>
  <c r="G857"/>
  <c r="F857"/>
  <c r="H856" s="1"/>
  <c r="G856"/>
  <c r="F856"/>
  <c r="H855" s="1"/>
  <c r="G855"/>
  <c r="F855"/>
  <c r="H854" s="1"/>
  <c r="G854"/>
  <c r="F854"/>
  <c r="H853" s="1"/>
  <c r="G853"/>
  <c r="F853"/>
  <c r="H852" s="1"/>
  <c r="G852"/>
  <c r="F852"/>
  <c r="H851" s="1"/>
  <c r="G851"/>
  <c r="F851"/>
  <c r="H850" s="1"/>
  <c r="G850"/>
  <c r="F850"/>
  <c r="H849" s="1"/>
  <c r="G849"/>
  <c r="F849"/>
  <c r="H848" s="1"/>
  <c r="G848"/>
  <c r="F848"/>
  <c r="H847" s="1"/>
  <c r="G847"/>
  <c r="F847"/>
  <c r="H846" s="1"/>
  <c r="G846"/>
  <c r="F846"/>
  <c r="H845" s="1"/>
  <c r="G845"/>
  <c r="F845"/>
  <c r="H844" s="1"/>
  <c r="G844"/>
  <c r="F844"/>
  <c r="H843" s="1"/>
  <c r="G843"/>
  <c r="F843"/>
  <c r="H842" s="1"/>
  <c r="G842"/>
  <c r="F842"/>
  <c r="H841" s="1"/>
  <c r="G841"/>
  <c r="F841"/>
  <c r="H840" s="1"/>
  <c r="G840"/>
  <c r="F840"/>
  <c r="H839" s="1"/>
  <c r="G839"/>
  <c r="F839"/>
  <c r="H838" s="1"/>
  <c r="G838"/>
  <c r="F838"/>
  <c r="H837" s="1"/>
  <c r="G837"/>
  <c r="F837"/>
  <c r="H836" s="1"/>
  <c r="G836"/>
  <c r="F836"/>
  <c r="H835" s="1"/>
  <c r="G835"/>
  <c r="F835"/>
  <c r="H834" s="1"/>
  <c r="G834"/>
  <c r="F834"/>
  <c r="H833" s="1"/>
  <c r="G833"/>
  <c r="F833"/>
  <c r="H832" s="1"/>
  <c r="G832"/>
  <c r="F832"/>
  <c r="H831" s="1"/>
  <c r="G831"/>
  <c r="F831"/>
  <c r="H830" s="1"/>
  <c r="G830"/>
  <c r="F830"/>
  <c r="H829" s="1"/>
  <c r="G829"/>
  <c r="F829"/>
  <c r="H828" s="1"/>
  <c r="G828"/>
  <c r="F828"/>
  <c r="H827" s="1"/>
  <c r="G827"/>
  <c r="F827"/>
  <c r="H826" s="1"/>
  <c r="G826"/>
  <c r="F826"/>
  <c r="H825" s="1"/>
  <c r="G825"/>
  <c r="F825"/>
  <c r="H824" s="1"/>
  <c r="G824"/>
  <c r="F824"/>
  <c r="H823" s="1"/>
  <c r="G823"/>
  <c r="F823"/>
  <c r="H822" s="1"/>
  <c r="G822"/>
  <c r="F822"/>
  <c r="H821" s="1"/>
  <c r="G821"/>
  <c r="F821"/>
  <c r="H820" s="1"/>
  <c r="G820"/>
  <c r="F820"/>
  <c r="H819" s="1"/>
  <c r="G819"/>
  <c r="F819"/>
  <c r="H818" s="1"/>
  <c r="G818"/>
  <c r="F818"/>
  <c r="H817" s="1"/>
  <c r="G817"/>
  <c r="F817"/>
  <c r="H816" s="1"/>
  <c r="G816"/>
  <c r="F816"/>
  <c r="H815" s="1"/>
  <c r="G815"/>
  <c r="F815"/>
  <c r="H814" s="1"/>
  <c r="G814"/>
  <c r="F814"/>
  <c r="H813" s="1"/>
  <c r="G813"/>
  <c r="F813"/>
  <c r="H812" s="1"/>
  <c r="G812"/>
  <c r="F812"/>
  <c r="H811" s="1"/>
  <c r="G811"/>
  <c r="F811"/>
  <c r="H810" s="1"/>
  <c r="G810"/>
  <c r="F810"/>
  <c r="H809" s="1"/>
  <c r="G809"/>
  <c r="F809"/>
  <c r="H808" s="1"/>
  <c r="G808"/>
  <c r="F808"/>
  <c r="H807" s="1"/>
  <c r="G807"/>
  <c r="F807"/>
  <c r="H806" s="1"/>
  <c r="G806"/>
  <c r="F806"/>
  <c r="H805" s="1"/>
  <c r="G805"/>
  <c r="F805"/>
  <c r="H804" s="1"/>
  <c r="G804"/>
  <c r="F804"/>
  <c r="H803" s="1"/>
  <c r="G803"/>
  <c r="F803"/>
  <c r="H802" s="1"/>
  <c r="G802"/>
  <c r="F802"/>
  <c r="H801" s="1"/>
  <c r="G801"/>
  <c r="F801"/>
  <c r="H800" s="1"/>
  <c r="G800"/>
  <c r="F800"/>
  <c r="H799" s="1"/>
  <c r="G799"/>
  <c r="F799"/>
  <c r="H798" s="1"/>
  <c r="G798"/>
  <c r="F798"/>
  <c r="H797" s="1"/>
  <c r="G797"/>
  <c r="F797"/>
  <c r="H796" s="1"/>
  <c r="G796"/>
  <c r="F796"/>
  <c r="H795" s="1"/>
  <c r="G795"/>
  <c r="F795"/>
  <c r="H794" s="1"/>
  <c r="G794"/>
  <c r="F794"/>
  <c r="H793" s="1"/>
  <c r="G793"/>
  <c r="F793"/>
  <c r="H792" s="1"/>
  <c r="G792"/>
  <c r="F792"/>
  <c r="H791" s="1"/>
  <c r="G791"/>
  <c r="F791"/>
  <c r="H790" s="1"/>
  <c r="G790"/>
  <c r="F790"/>
  <c r="H789" s="1"/>
  <c r="G789"/>
  <c r="F789"/>
  <c r="H788" s="1"/>
  <c r="G788"/>
  <c r="F788"/>
  <c r="H787" s="1"/>
  <c r="G787"/>
  <c r="F787"/>
  <c r="H786" s="1"/>
  <c r="G786"/>
  <c r="F786"/>
  <c r="H785" s="1"/>
  <c r="G785"/>
  <c r="F785"/>
  <c r="H784" s="1"/>
  <c r="G784"/>
  <c r="F784"/>
  <c r="H783" s="1"/>
  <c r="G783"/>
  <c r="F783"/>
  <c r="H782" s="1"/>
  <c r="G782"/>
  <c r="F782"/>
  <c r="H781" s="1"/>
  <c r="G781"/>
  <c r="F781"/>
  <c r="H780" s="1"/>
  <c r="G780"/>
  <c r="F780"/>
  <c r="H779" s="1"/>
  <c r="G779"/>
  <c r="F779"/>
  <c r="H778" s="1"/>
  <c r="G778"/>
  <c r="F778"/>
  <c r="H777" s="1"/>
  <c r="G777"/>
  <c r="F777"/>
  <c r="H776" s="1"/>
  <c r="G776"/>
  <c r="F776"/>
  <c r="H775" s="1"/>
  <c r="G775"/>
  <c r="F775"/>
  <c r="H774" s="1"/>
  <c r="G774"/>
  <c r="F774"/>
  <c r="H773" s="1"/>
  <c r="G773"/>
  <c r="F773"/>
  <c r="H772" s="1"/>
  <c r="G772"/>
  <c r="F772"/>
  <c r="H771" s="1"/>
  <c r="G771"/>
  <c r="F771"/>
  <c r="H770" s="1"/>
  <c r="G770"/>
  <c r="F770"/>
  <c r="H769" s="1"/>
  <c r="G769"/>
  <c r="F769"/>
  <c r="H768" s="1"/>
  <c r="G768"/>
  <c r="F768"/>
  <c r="H767" s="1"/>
  <c r="G767"/>
  <c r="F767"/>
  <c r="H766" s="1"/>
  <c r="G766"/>
  <c r="F766"/>
  <c r="H765" s="1"/>
  <c r="G765"/>
  <c r="F765"/>
  <c r="H764" s="1"/>
  <c r="G764"/>
  <c r="F764"/>
  <c r="H763" s="1"/>
  <c r="G763"/>
  <c r="F763"/>
  <c r="H762" s="1"/>
  <c r="G762"/>
  <c r="F762"/>
  <c r="H761" s="1"/>
  <c r="G761"/>
  <c r="F761"/>
  <c r="H760" s="1"/>
  <c r="G760"/>
  <c r="F760"/>
  <c r="H759" s="1"/>
  <c r="G759"/>
  <c r="F759"/>
  <c r="H758" s="1"/>
  <c r="G758"/>
  <c r="F758"/>
  <c r="H757" s="1"/>
  <c r="G757"/>
  <c r="F757"/>
  <c r="H756" s="1"/>
  <c r="G756"/>
  <c r="F756"/>
  <c r="H755" s="1"/>
  <c r="G755"/>
  <c r="F755"/>
  <c r="H754" s="1"/>
  <c r="G754"/>
  <c r="F754"/>
  <c r="H753" s="1"/>
  <c r="G753"/>
  <c r="F753"/>
  <c r="H752" s="1"/>
  <c r="G752"/>
  <c r="F752"/>
  <c r="H751" s="1"/>
  <c r="G751"/>
  <c r="F751"/>
  <c r="H750" s="1"/>
  <c r="G750"/>
  <c r="F750"/>
  <c r="H749" s="1"/>
  <c r="G749"/>
  <c r="F749"/>
  <c r="H748" s="1"/>
  <c r="G748"/>
  <c r="F748"/>
  <c r="H747" s="1"/>
  <c r="G747"/>
  <c r="F747"/>
  <c r="H746" s="1"/>
  <c r="G746"/>
  <c r="F746"/>
  <c r="H745" s="1"/>
  <c r="G745"/>
  <c r="F745"/>
  <c r="H744" s="1"/>
  <c r="G744"/>
  <c r="F744"/>
  <c r="H743" s="1"/>
  <c r="G743"/>
  <c r="F743"/>
  <c r="H742" s="1"/>
  <c r="G742"/>
  <c r="F742"/>
  <c r="H741" s="1"/>
  <c r="G741"/>
  <c r="F741"/>
  <c r="H740" s="1"/>
  <c r="G740"/>
  <c r="F740"/>
  <c r="H739" s="1"/>
  <c r="G739"/>
  <c r="F739"/>
  <c r="H738" s="1"/>
  <c r="G738"/>
  <c r="F738"/>
  <c r="H737" s="1"/>
  <c r="G737"/>
  <c r="F737"/>
  <c r="H736" s="1"/>
  <c r="G736"/>
  <c r="F736"/>
  <c r="H735" s="1"/>
  <c r="G735"/>
  <c r="F735"/>
  <c r="H734" s="1"/>
  <c r="G734"/>
  <c r="F734"/>
  <c r="H733" s="1"/>
  <c r="G733"/>
  <c r="F733"/>
  <c r="H732" s="1"/>
  <c r="G732"/>
  <c r="F732"/>
  <c r="H731" s="1"/>
  <c r="G731"/>
  <c r="F731"/>
  <c r="H730" s="1"/>
  <c r="G730"/>
  <c r="F730"/>
  <c r="H729" s="1"/>
  <c r="G729"/>
  <c r="F729"/>
  <c r="H728" s="1"/>
  <c r="G728"/>
  <c r="F728"/>
  <c r="H727" s="1"/>
  <c r="G727"/>
  <c r="F727"/>
  <c r="H726" s="1"/>
  <c r="G726"/>
  <c r="F726"/>
  <c r="H725" s="1"/>
  <c r="G725"/>
  <c r="F725"/>
  <c r="H724" s="1"/>
  <c r="G724"/>
  <c r="F724"/>
  <c r="H723" s="1"/>
  <c r="G723"/>
  <c r="F723"/>
  <c r="H722" s="1"/>
  <c r="G722"/>
  <c r="F722"/>
  <c r="H721" s="1"/>
  <c r="G721"/>
  <c r="F721"/>
  <c r="H720" s="1"/>
  <c r="G720"/>
  <c r="F720"/>
  <c r="H719" s="1"/>
  <c r="G719"/>
  <c r="F719"/>
  <c r="H718" s="1"/>
  <c r="G718"/>
  <c r="F718"/>
  <c r="H717" s="1"/>
  <c r="G717"/>
  <c r="F717"/>
  <c r="H716" s="1"/>
  <c r="G716"/>
  <c r="F716"/>
  <c r="H715" s="1"/>
  <c r="G715"/>
  <c r="F715"/>
  <c r="H714" s="1"/>
  <c r="G714"/>
  <c r="F714"/>
  <c r="H713" s="1"/>
  <c r="G713"/>
  <c r="F713"/>
  <c r="H712" s="1"/>
  <c r="G712"/>
  <c r="F712"/>
  <c r="H711" s="1"/>
  <c r="G711"/>
  <c r="F711"/>
  <c r="H710" s="1"/>
  <c r="G710"/>
  <c r="F710"/>
  <c r="H709" s="1"/>
  <c r="G709"/>
  <c r="F709"/>
  <c r="H708" s="1"/>
  <c r="G708"/>
  <c r="F708"/>
  <c r="H707" s="1"/>
  <c r="G707"/>
  <c r="F707"/>
  <c r="H706" s="1"/>
  <c r="G706"/>
  <c r="F706"/>
  <c r="H705" s="1"/>
  <c r="G705"/>
  <c r="F705"/>
  <c r="H704" s="1"/>
  <c r="G704"/>
  <c r="F704"/>
  <c r="H703" s="1"/>
  <c r="G703"/>
  <c r="F703"/>
  <c r="H702" s="1"/>
  <c r="G702"/>
  <c r="F702"/>
  <c r="H701" s="1"/>
  <c r="G701"/>
  <c r="F701"/>
  <c r="H700" s="1"/>
  <c r="G700"/>
  <c r="F700"/>
  <c r="H699" s="1"/>
  <c r="G699"/>
  <c r="F699"/>
  <c r="H698" s="1"/>
  <c r="G698"/>
  <c r="F698"/>
  <c r="H697" s="1"/>
  <c r="G697"/>
  <c r="F697"/>
  <c r="H696" s="1"/>
  <c r="G696"/>
  <c r="F696"/>
  <c r="H695" s="1"/>
  <c r="G695"/>
  <c r="F695"/>
  <c r="H694" s="1"/>
  <c r="G694"/>
  <c r="F694"/>
  <c r="H693" s="1"/>
  <c r="G693"/>
  <c r="F693"/>
  <c r="H692" s="1"/>
  <c r="G692"/>
  <c r="F692"/>
  <c r="H691" s="1"/>
  <c r="G691"/>
  <c r="F691"/>
  <c r="H690" s="1"/>
  <c r="G690"/>
  <c r="F690"/>
  <c r="H689" s="1"/>
  <c r="G689"/>
  <c r="F689"/>
  <c r="H688" s="1"/>
  <c r="G688"/>
  <c r="F688"/>
  <c r="H687" s="1"/>
  <c r="G687"/>
  <c r="F687"/>
  <c r="H686" s="1"/>
  <c r="G686"/>
  <c r="F686"/>
  <c r="H685" s="1"/>
  <c r="G685"/>
  <c r="F685"/>
  <c r="H684" s="1"/>
  <c r="G684"/>
  <c r="F684"/>
  <c r="H683" s="1"/>
  <c r="G683"/>
  <c r="F683"/>
  <c r="H682" s="1"/>
  <c r="G682"/>
  <c r="F682"/>
  <c r="H681" s="1"/>
  <c r="G681"/>
  <c r="F681"/>
  <c r="H680" s="1"/>
  <c r="G680"/>
  <c r="F680"/>
  <c r="H679" s="1"/>
  <c r="G679"/>
  <c r="F679"/>
  <c r="H678" s="1"/>
  <c r="G678"/>
  <c r="F678"/>
  <c r="H677" s="1"/>
  <c r="G677"/>
  <c r="F677"/>
  <c r="H676" s="1"/>
  <c r="G676"/>
  <c r="F676"/>
  <c r="H675" s="1"/>
  <c r="G675"/>
  <c r="F675"/>
  <c r="H674" s="1"/>
  <c r="G674"/>
  <c r="F674"/>
  <c r="H673" s="1"/>
  <c r="G673"/>
  <c r="F673"/>
  <c r="H672" s="1"/>
  <c r="G672"/>
  <c r="F672"/>
  <c r="H671" s="1"/>
  <c r="G671"/>
  <c r="F671"/>
  <c r="H670" s="1"/>
  <c r="G670"/>
  <c r="F670"/>
  <c r="H669" s="1"/>
  <c r="G669"/>
  <c r="F669"/>
  <c r="H668" s="1"/>
  <c r="G668"/>
  <c r="F668"/>
  <c r="H667" s="1"/>
  <c r="G667"/>
  <c r="F667"/>
  <c r="H666" s="1"/>
  <c r="G666"/>
  <c r="F666"/>
  <c r="H665" s="1"/>
  <c r="G665"/>
  <c r="F665"/>
  <c r="H664" s="1"/>
  <c r="G664"/>
  <c r="F664"/>
  <c r="H663" s="1"/>
  <c r="G663"/>
  <c r="F663"/>
  <c r="H662" s="1"/>
  <c r="G662"/>
  <c r="F662"/>
  <c r="H661" s="1"/>
  <c r="G661"/>
  <c r="F661"/>
  <c r="H660" s="1"/>
  <c r="G660"/>
  <c r="F660"/>
  <c r="H659" s="1"/>
  <c r="G659"/>
  <c r="F659"/>
  <c r="H658" s="1"/>
  <c r="G658"/>
  <c r="F658"/>
  <c r="H657" s="1"/>
  <c r="G657"/>
  <c r="F657"/>
  <c r="H656" s="1"/>
  <c r="G656"/>
  <c r="F656"/>
  <c r="H655" s="1"/>
  <c r="G655"/>
  <c r="F655"/>
  <c r="H654" s="1"/>
  <c r="G654"/>
  <c r="F654"/>
  <c r="H653" s="1"/>
  <c r="G653"/>
  <c r="F653"/>
  <c r="H652" s="1"/>
  <c r="G652"/>
  <c r="F652"/>
  <c r="H651" s="1"/>
  <c r="G651"/>
  <c r="F651"/>
  <c r="H650" s="1"/>
  <c r="G650"/>
  <c r="F650"/>
  <c r="H649" s="1"/>
  <c r="G649"/>
  <c r="F649"/>
  <c r="H648" s="1"/>
  <c r="G648"/>
  <c r="F648"/>
  <c r="H647" s="1"/>
  <c r="G647"/>
  <c r="F647"/>
  <c r="H646" s="1"/>
  <c r="G646"/>
  <c r="F646"/>
  <c r="H645" s="1"/>
  <c r="G645"/>
  <c r="F645"/>
  <c r="H644" s="1"/>
  <c r="G644"/>
  <c r="F644"/>
  <c r="H643" s="1"/>
  <c r="G643"/>
  <c r="F643"/>
  <c r="H642" s="1"/>
  <c r="G642"/>
  <c r="F642"/>
  <c r="H641" s="1"/>
  <c r="G641"/>
  <c r="F641"/>
  <c r="H640" s="1"/>
  <c r="G640"/>
  <c r="F640"/>
  <c r="H639" s="1"/>
  <c r="G639"/>
  <c r="F639"/>
  <c r="H638" s="1"/>
  <c r="G638"/>
  <c r="F638"/>
  <c r="H637" s="1"/>
  <c r="G637"/>
  <c r="F637"/>
  <c r="H636" s="1"/>
  <c r="G636"/>
  <c r="F636"/>
  <c r="H635" s="1"/>
  <c r="G635"/>
  <c r="F635"/>
  <c r="H634" s="1"/>
  <c r="G634"/>
  <c r="F634"/>
  <c r="H633" s="1"/>
  <c r="G633"/>
  <c r="F633"/>
  <c r="H632" s="1"/>
  <c r="G632"/>
  <c r="F632"/>
  <c r="H631" s="1"/>
  <c r="G631"/>
  <c r="F631"/>
  <c r="H630" s="1"/>
  <c r="G630"/>
  <c r="F630"/>
  <c r="H629" s="1"/>
  <c r="G629"/>
  <c r="F629"/>
  <c r="H628" s="1"/>
  <c r="G628"/>
  <c r="F628"/>
  <c r="H627" s="1"/>
  <c r="G627"/>
  <c r="F627"/>
  <c r="H626" s="1"/>
  <c r="G626"/>
  <c r="F626"/>
  <c r="H625" s="1"/>
  <c r="G625"/>
  <c r="F625"/>
  <c r="H624" s="1"/>
  <c r="G624"/>
  <c r="F624"/>
  <c r="H623" s="1"/>
  <c r="G623"/>
  <c r="F623"/>
  <c r="H622" s="1"/>
  <c r="G622"/>
  <c r="F622"/>
  <c r="H621" s="1"/>
  <c r="G621"/>
  <c r="F621"/>
  <c r="H620" s="1"/>
  <c r="G620"/>
  <c r="F620"/>
  <c r="H619" s="1"/>
  <c r="G619"/>
  <c r="F619"/>
  <c r="H618" s="1"/>
  <c r="G618"/>
  <c r="F618"/>
  <c r="H617" s="1"/>
  <c r="G617"/>
  <c r="F617"/>
  <c r="H616" s="1"/>
  <c r="G616"/>
  <c r="F616"/>
  <c r="H615" s="1"/>
  <c r="G615"/>
  <c r="F615"/>
  <c r="H614" s="1"/>
  <c r="G614"/>
  <c r="F614"/>
  <c r="H613" s="1"/>
  <c r="G613"/>
  <c r="F613"/>
  <c r="H612" s="1"/>
  <c r="G612"/>
  <c r="F612"/>
  <c r="H611" s="1"/>
  <c r="G611"/>
  <c r="F611"/>
  <c r="H610" s="1"/>
  <c r="G610"/>
  <c r="F610"/>
  <c r="H609" s="1"/>
  <c r="G609"/>
  <c r="F609"/>
  <c r="H608" s="1"/>
  <c r="G608"/>
  <c r="F608"/>
  <c r="H607" s="1"/>
  <c r="G607"/>
  <c r="F607"/>
  <c r="H606" s="1"/>
  <c r="G606"/>
  <c r="F606"/>
  <c r="H605" s="1"/>
  <c r="G605"/>
  <c r="F605"/>
  <c r="H604" s="1"/>
  <c r="G604"/>
  <c r="F604"/>
  <c r="H603" s="1"/>
  <c r="G603"/>
  <c r="F603"/>
  <c r="H602" s="1"/>
  <c r="G602"/>
  <c r="F602"/>
  <c r="H601" s="1"/>
  <c r="G601"/>
  <c r="F601"/>
  <c r="H600" s="1"/>
  <c r="G600"/>
  <c r="F600"/>
  <c r="H599" s="1"/>
  <c r="G599"/>
  <c r="F599"/>
  <c r="H598" s="1"/>
  <c r="G598"/>
  <c r="F598"/>
  <c r="H597" s="1"/>
  <c r="G597"/>
  <c r="F597"/>
  <c r="H596" s="1"/>
  <c r="G596"/>
  <c r="F596"/>
  <c r="H595" s="1"/>
  <c r="G595"/>
  <c r="F595"/>
  <c r="H594" s="1"/>
  <c r="G594"/>
  <c r="F594"/>
  <c r="H593" s="1"/>
  <c r="G593"/>
  <c r="F593"/>
  <c r="H592" s="1"/>
  <c r="G592"/>
  <c r="F592"/>
  <c r="H591" s="1"/>
  <c r="G591"/>
  <c r="F591"/>
  <c r="H590" s="1"/>
  <c r="G590"/>
  <c r="F590"/>
  <c r="H589" s="1"/>
  <c r="G589"/>
  <c r="F589"/>
  <c r="H588" s="1"/>
  <c r="G588"/>
  <c r="F588"/>
  <c r="H587" s="1"/>
  <c r="G587"/>
  <c r="F587"/>
  <c r="H586" s="1"/>
  <c r="G586"/>
  <c r="F586"/>
  <c r="H585" s="1"/>
  <c r="G585"/>
  <c r="F585"/>
  <c r="H584" s="1"/>
  <c r="G584"/>
  <c r="F584"/>
  <c r="H583" s="1"/>
  <c r="G583"/>
  <c r="F583"/>
  <c r="H582" s="1"/>
  <c r="G582"/>
  <c r="F582"/>
  <c r="H581" s="1"/>
  <c r="G581"/>
  <c r="F581"/>
  <c r="H580" s="1"/>
  <c r="G580"/>
  <c r="F580"/>
  <c r="H579" s="1"/>
  <c r="G579"/>
  <c r="F579"/>
  <c r="H578" s="1"/>
  <c r="G578"/>
  <c r="F578"/>
  <c r="H577" s="1"/>
  <c r="G577"/>
  <c r="F577"/>
  <c r="H576" s="1"/>
  <c r="G576"/>
  <c r="F576"/>
  <c r="H575" s="1"/>
  <c r="G575"/>
  <c r="F575"/>
  <c r="H574" s="1"/>
  <c r="G574"/>
  <c r="F574"/>
  <c r="H573" s="1"/>
  <c r="G573"/>
  <c r="F573"/>
  <c r="H572" s="1"/>
  <c r="G572"/>
  <c r="F572"/>
  <c r="H571" s="1"/>
  <c r="G571"/>
  <c r="F571"/>
  <c r="H570" s="1"/>
  <c r="G570"/>
  <c r="F570"/>
  <c r="H569" s="1"/>
  <c r="G569"/>
  <c r="F569"/>
  <c r="H568" s="1"/>
  <c r="G568"/>
  <c r="F568"/>
  <c r="H567" s="1"/>
  <c r="G567"/>
  <c r="F567"/>
  <c r="H566" s="1"/>
  <c r="G566"/>
  <c r="F566"/>
  <c r="H565" s="1"/>
  <c r="G565"/>
  <c r="F565"/>
  <c r="H564" s="1"/>
  <c r="G564"/>
  <c r="F564"/>
  <c r="H563" s="1"/>
  <c r="G563"/>
  <c r="F563"/>
  <c r="H562" s="1"/>
  <c r="G562"/>
  <c r="F562"/>
  <c r="H561" s="1"/>
  <c r="G561"/>
  <c r="F561"/>
  <c r="H560" s="1"/>
  <c r="G560"/>
  <c r="F560"/>
  <c r="H559" s="1"/>
  <c r="G559"/>
  <c r="F559"/>
  <c r="H558" s="1"/>
  <c r="G558"/>
  <c r="F558"/>
  <c r="H557" s="1"/>
  <c r="G557"/>
  <c r="F557"/>
  <c r="H556" s="1"/>
  <c r="G556"/>
  <c r="F556"/>
  <c r="H555" s="1"/>
  <c r="G555"/>
  <c r="F555"/>
  <c r="H554" s="1"/>
  <c r="G554"/>
  <c r="F554"/>
  <c r="H553" s="1"/>
  <c r="G553"/>
  <c r="F553"/>
  <c r="H552" s="1"/>
  <c r="G552"/>
  <c r="F552"/>
  <c r="H551" s="1"/>
  <c r="G551"/>
  <c r="F551"/>
  <c r="H550" s="1"/>
  <c r="G550"/>
  <c r="F550"/>
  <c r="H549" s="1"/>
  <c r="G549"/>
  <c r="F549"/>
  <c r="H548" s="1"/>
  <c r="G548"/>
  <c r="F548"/>
  <c r="H547" s="1"/>
  <c r="G547"/>
  <c r="F547"/>
  <c r="H546" s="1"/>
  <c r="G546"/>
  <c r="F546"/>
  <c r="H545" s="1"/>
  <c r="G545"/>
  <c r="F545"/>
  <c r="H544" s="1"/>
  <c r="G544"/>
  <c r="F544"/>
  <c r="H543" s="1"/>
  <c r="G543"/>
  <c r="F543"/>
  <c r="H542" s="1"/>
  <c r="G542"/>
  <c r="F542"/>
  <c r="H541" s="1"/>
  <c r="G541"/>
  <c r="F541"/>
  <c r="H540" s="1"/>
  <c r="G540"/>
  <c r="F540"/>
  <c r="H539" s="1"/>
  <c r="G539"/>
  <c r="F539"/>
  <c r="H538" s="1"/>
  <c r="G538"/>
  <c r="F538"/>
  <c r="H537" s="1"/>
  <c r="G537"/>
  <c r="F537"/>
  <c r="H536" s="1"/>
  <c r="G536"/>
  <c r="F536"/>
  <c r="H535" s="1"/>
  <c r="G535"/>
  <c r="F535"/>
  <c r="H534" s="1"/>
  <c r="G534"/>
  <c r="F534"/>
  <c r="H533" s="1"/>
  <c r="G533"/>
  <c r="F533"/>
  <c r="H532" s="1"/>
  <c r="G532"/>
  <c r="F532"/>
  <c r="H531" s="1"/>
  <c r="G531"/>
  <c r="F531"/>
  <c r="H530" s="1"/>
  <c r="G530"/>
  <c r="F530"/>
  <c r="H529" s="1"/>
  <c r="G529"/>
  <c r="F529"/>
  <c r="H528" s="1"/>
  <c r="G528"/>
  <c r="F528"/>
  <c r="H527" s="1"/>
  <c r="G527"/>
  <c r="F527"/>
  <c r="H526" s="1"/>
  <c r="G526"/>
  <c r="F526"/>
  <c r="H525" s="1"/>
  <c r="G525"/>
  <c r="F525"/>
  <c r="H524" s="1"/>
  <c r="G524"/>
  <c r="F524"/>
  <c r="H523" s="1"/>
  <c r="G523"/>
  <c r="F523"/>
  <c r="H522" s="1"/>
  <c r="G522"/>
  <c r="F522"/>
  <c r="H521" s="1"/>
  <c r="G521"/>
  <c r="F521"/>
  <c r="H520" s="1"/>
  <c r="G520"/>
  <c r="F520"/>
  <c r="H519" s="1"/>
  <c r="G519"/>
  <c r="F519"/>
  <c r="H518" s="1"/>
  <c r="G518"/>
  <c r="F518"/>
  <c r="H517" s="1"/>
  <c r="G517"/>
  <c r="F517"/>
  <c r="H516" s="1"/>
  <c r="G516"/>
  <c r="F516"/>
  <c r="H515" s="1"/>
  <c r="G515"/>
  <c r="F515"/>
  <c r="H514" s="1"/>
  <c r="G514"/>
  <c r="F514"/>
  <c r="H513" s="1"/>
  <c r="G513"/>
  <c r="F513"/>
  <c r="H512" s="1"/>
  <c r="G512"/>
  <c r="F512"/>
  <c r="H511" s="1"/>
  <c r="G511"/>
  <c r="F511"/>
  <c r="H510" s="1"/>
  <c r="G510"/>
  <c r="F510"/>
  <c r="H509" s="1"/>
  <c r="G509"/>
  <c r="F509"/>
  <c r="H508" s="1"/>
  <c r="G508"/>
  <c r="F508"/>
  <c r="H507" s="1"/>
  <c r="G507"/>
  <c r="F507"/>
  <c r="H506" s="1"/>
  <c r="G506"/>
  <c r="F506"/>
  <c r="H505" s="1"/>
  <c r="G505"/>
  <c r="F505"/>
  <c r="H504" s="1"/>
  <c r="G504"/>
  <c r="F504"/>
  <c r="H503" s="1"/>
  <c r="G503"/>
  <c r="F503"/>
  <c r="H502" s="1"/>
  <c r="G502"/>
  <c r="F502"/>
  <c r="H501" s="1"/>
  <c r="G501"/>
  <c r="F501"/>
  <c r="H500" s="1"/>
  <c r="G500"/>
  <c r="F500"/>
  <c r="H499" s="1"/>
  <c r="G499"/>
  <c r="F499"/>
  <c r="H498" s="1"/>
  <c r="G498"/>
  <c r="F498"/>
  <c r="H497" s="1"/>
  <c r="G497"/>
  <c r="F497"/>
  <c r="H496" s="1"/>
  <c r="G496"/>
  <c r="F496"/>
  <c r="H495" s="1"/>
  <c r="G495"/>
  <c r="F495"/>
  <c r="H494" s="1"/>
  <c r="G494"/>
  <c r="F494"/>
  <c r="H493" s="1"/>
  <c r="G493"/>
  <c r="F493"/>
  <c r="H492" s="1"/>
  <c r="G492"/>
  <c r="F492"/>
  <c r="H491" s="1"/>
  <c r="G491"/>
  <c r="F491"/>
  <c r="H490" s="1"/>
  <c r="G490"/>
  <c r="F490"/>
  <c r="H489" s="1"/>
  <c r="G489"/>
  <c r="F489"/>
  <c r="H488" s="1"/>
  <c r="G488"/>
  <c r="F488"/>
  <c r="H487" s="1"/>
  <c r="G487"/>
  <c r="F487"/>
  <c r="H486" s="1"/>
  <c r="G486"/>
  <c r="F486"/>
  <c r="H485" s="1"/>
  <c r="G485"/>
  <c r="F485"/>
  <c r="H484" s="1"/>
  <c r="G484"/>
  <c r="F484"/>
  <c r="H483" s="1"/>
  <c r="G483"/>
  <c r="F483"/>
  <c r="H482" s="1"/>
  <c r="G482"/>
  <c r="F482"/>
  <c r="H481" s="1"/>
  <c r="G481"/>
  <c r="F481"/>
  <c r="H480" s="1"/>
  <c r="G480"/>
  <c r="F480"/>
  <c r="H479" s="1"/>
  <c r="G479"/>
  <c r="F479"/>
  <c r="H478" s="1"/>
  <c r="G478"/>
  <c r="F478"/>
  <c r="H477" s="1"/>
  <c r="G477"/>
  <c r="F477"/>
  <c r="H476" s="1"/>
  <c r="G476"/>
  <c r="F476"/>
  <c r="H475" s="1"/>
  <c r="G475"/>
  <c r="F475"/>
  <c r="H474" s="1"/>
  <c r="G474"/>
  <c r="F474"/>
  <c r="H473" s="1"/>
  <c r="G473"/>
  <c r="F473"/>
  <c r="H472" s="1"/>
  <c r="G472"/>
  <c r="F472"/>
  <c r="H471" s="1"/>
  <c r="G471"/>
  <c r="F471"/>
  <c r="H470" s="1"/>
  <c r="G470"/>
  <c r="F470"/>
  <c r="H469" s="1"/>
  <c r="G469"/>
  <c r="F469"/>
  <c r="H468" s="1"/>
  <c r="G468"/>
  <c r="F468"/>
  <c r="H467" s="1"/>
  <c r="G467"/>
  <c r="F467"/>
  <c r="H466" s="1"/>
  <c r="G466"/>
  <c r="F466"/>
  <c r="H465" s="1"/>
  <c r="G465"/>
  <c r="F465"/>
  <c r="H464" s="1"/>
  <c r="G464"/>
  <c r="F464"/>
  <c r="H463" s="1"/>
  <c r="G463"/>
  <c r="F463"/>
  <c r="H462" s="1"/>
  <c r="G462"/>
  <c r="F462"/>
  <c r="H461" s="1"/>
  <c r="G461"/>
  <c r="F461"/>
  <c r="H460" s="1"/>
  <c r="G460"/>
  <c r="F460"/>
  <c r="H459" s="1"/>
  <c r="G459"/>
  <c r="F459"/>
  <c r="H458" s="1"/>
  <c r="G458"/>
  <c r="F458"/>
  <c r="H457" s="1"/>
  <c r="G457"/>
  <c r="F457"/>
  <c r="H456" s="1"/>
  <c r="G456"/>
  <c r="F456"/>
  <c r="H455" s="1"/>
  <c r="G455"/>
  <c r="F455"/>
  <c r="H454" s="1"/>
  <c r="G454"/>
  <c r="F454"/>
  <c r="H453" s="1"/>
  <c r="G453"/>
  <c r="F453"/>
  <c r="H452" s="1"/>
  <c r="G452"/>
  <c r="F452"/>
  <c r="H451" s="1"/>
  <c r="G451"/>
  <c r="F451"/>
  <c r="H450" s="1"/>
  <c r="G450"/>
  <c r="F450"/>
  <c r="H449" s="1"/>
  <c r="G449"/>
  <c r="F449"/>
  <c r="H448" s="1"/>
  <c r="G448"/>
  <c r="F448"/>
  <c r="H447" s="1"/>
  <c r="G447"/>
  <c r="F447"/>
  <c r="H446" s="1"/>
  <c r="G446"/>
  <c r="F446"/>
  <c r="H445" s="1"/>
  <c r="G445"/>
  <c r="F445"/>
  <c r="H444" s="1"/>
  <c r="G444"/>
  <c r="F444"/>
  <c r="H443" s="1"/>
  <c r="G443"/>
  <c r="F443"/>
  <c r="H442" s="1"/>
  <c r="G442"/>
  <c r="F442"/>
  <c r="H441" s="1"/>
  <c r="G441"/>
  <c r="F441"/>
  <c r="H440" s="1"/>
  <c r="G440"/>
  <c r="F440"/>
  <c r="H439" s="1"/>
  <c r="G439"/>
  <c r="F439"/>
  <c r="H438" s="1"/>
  <c r="G438"/>
  <c r="F438"/>
  <c r="H437" s="1"/>
  <c r="G437"/>
  <c r="F437"/>
  <c r="H436" s="1"/>
  <c r="G436"/>
  <c r="F436"/>
  <c r="H435" s="1"/>
  <c r="G435"/>
  <c r="F435"/>
  <c r="H434" s="1"/>
  <c r="G434"/>
  <c r="F434"/>
  <c r="H433" s="1"/>
  <c r="G433"/>
  <c r="F433"/>
  <c r="H432" s="1"/>
  <c r="G432"/>
  <c r="F432"/>
  <c r="H431" s="1"/>
  <c r="G431"/>
  <c r="F431"/>
  <c r="H430" s="1"/>
  <c r="G430"/>
  <c r="F430"/>
  <c r="H429" s="1"/>
  <c r="G429"/>
  <c r="F429"/>
  <c r="H428" s="1"/>
  <c r="G428"/>
  <c r="F428"/>
  <c r="H427" s="1"/>
  <c r="G427"/>
  <c r="F427"/>
  <c r="H426" s="1"/>
  <c r="G426"/>
  <c r="F426"/>
  <c r="H425" s="1"/>
  <c r="G425"/>
  <c r="F425"/>
  <c r="H424" s="1"/>
  <c r="G424"/>
  <c r="F424"/>
  <c r="H423" s="1"/>
  <c r="G423"/>
  <c r="F423"/>
  <c r="H422" s="1"/>
  <c r="G422"/>
  <c r="F422"/>
  <c r="H421" s="1"/>
  <c r="G421"/>
  <c r="F421"/>
  <c r="H420" s="1"/>
  <c r="G420"/>
  <c r="F420"/>
  <c r="H419" s="1"/>
  <c r="G419"/>
  <c r="F419"/>
  <c r="H418" s="1"/>
  <c r="G418"/>
  <c r="F418"/>
  <c r="H417" s="1"/>
  <c r="G417"/>
  <c r="F417"/>
  <c r="H416" s="1"/>
  <c r="G416"/>
  <c r="F416"/>
  <c r="H415" s="1"/>
  <c r="G415"/>
  <c r="F415"/>
  <c r="H414" s="1"/>
  <c r="G414"/>
  <c r="F414"/>
  <c r="H413" s="1"/>
  <c r="G413"/>
  <c r="F413"/>
  <c r="H412" s="1"/>
  <c r="G412"/>
  <c r="F412"/>
  <c r="H411" s="1"/>
  <c r="G411"/>
  <c r="F411"/>
  <c r="H410" s="1"/>
  <c r="G410"/>
  <c r="F410"/>
  <c r="H409" s="1"/>
  <c r="G409"/>
  <c r="F409"/>
  <c r="H408" s="1"/>
  <c r="G408"/>
  <c r="F408"/>
  <c r="H407" s="1"/>
  <c r="G407"/>
  <c r="F407"/>
  <c r="H406" s="1"/>
  <c r="G406"/>
  <c r="F406"/>
  <c r="H405" s="1"/>
  <c r="G405"/>
  <c r="F405"/>
  <c r="H404" s="1"/>
  <c r="G404"/>
  <c r="F404"/>
  <c r="H403" s="1"/>
  <c r="G403"/>
  <c r="F403"/>
  <c r="H402" s="1"/>
  <c r="G402"/>
  <c r="F402"/>
  <c r="H401" s="1"/>
  <c r="G401"/>
  <c r="F401"/>
  <c r="H400" s="1"/>
  <c r="G400"/>
  <c r="F400"/>
  <c r="H399" s="1"/>
  <c r="G399"/>
  <c r="F399"/>
  <c r="H398" s="1"/>
  <c r="G398"/>
  <c r="F398"/>
  <c r="H397" s="1"/>
  <c r="G397"/>
  <c r="F397"/>
  <c r="H396" s="1"/>
  <c r="G396"/>
  <c r="F396"/>
  <c r="H395" s="1"/>
  <c r="G395"/>
  <c r="F395"/>
  <c r="H394" s="1"/>
  <c r="G394"/>
  <c r="F394"/>
  <c r="H393" s="1"/>
  <c r="G393"/>
  <c r="F393"/>
  <c r="H392" s="1"/>
  <c r="G392"/>
  <c r="F392"/>
  <c r="H391" s="1"/>
  <c r="G391"/>
  <c r="F391"/>
  <c r="H390" s="1"/>
  <c r="G390"/>
  <c r="F390"/>
  <c r="H389" s="1"/>
  <c r="G389"/>
  <c r="F389"/>
  <c r="H388" s="1"/>
  <c r="G388"/>
  <c r="F388"/>
  <c r="H387" s="1"/>
  <c r="G387"/>
  <c r="F387"/>
  <c r="H386" s="1"/>
  <c r="G386"/>
  <c r="F386"/>
  <c r="H385" s="1"/>
  <c r="G385"/>
  <c r="F385"/>
  <c r="H384" s="1"/>
  <c r="G384"/>
  <c r="F384"/>
  <c r="H383" s="1"/>
  <c r="G383"/>
  <c r="F383"/>
  <c r="H382" s="1"/>
  <c r="G382"/>
  <c r="F382"/>
  <c r="H381" s="1"/>
  <c r="G381"/>
  <c r="F381"/>
  <c r="H380" s="1"/>
  <c r="G380"/>
  <c r="F380"/>
  <c r="H379" s="1"/>
  <c r="G379"/>
  <c r="F379"/>
  <c r="H378" s="1"/>
  <c r="G378"/>
  <c r="F378"/>
  <c r="H377" s="1"/>
  <c r="G377"/>
  <c r="F377"/>
  <c r="H376" s="1"/>
  <c r="G376"/>
  <c r="F376"/>
  <c r="H375" s="1"/>
  <c r="G375"/>
  <c r="F375"/>
  <c r="H374" s="1"/>
  <c r="G374"/>
  <c r="F374"/>
  <c r="H373" s="1"/>
  <c r="G373"/>
  <c r="F373"/>
  <c r="H372" s="1"/>
  <c r="G372"/>
  <c r="F372"/>
  <c r="H371" s="1"/>
  <c r="G371"/>
  <c r="F371"/>
  <c r="H370" s="1"/>
  <c r="G370"/>
  <c r="F370"/>
  <c r="H369" s="1"/>
  <c r="G369"/>
  <c r="F369"/>
  <c r="H368" s="1"/>
  <c r="G368"/>
  <c r="F368"/>
  <c r="H367" s="1"/>
  <c r="G367"/>
  <c r="F367"/>
  <c r="H366" s="1"/>
  <c r="G366"/>
  <c r="F366"/>
  <c r="H365" s="1"/>
  <c r="G365"/>
  <c r="F365"/>
  <c r="H364" s="1"/>
  <c r="G364"/>
  <c r="F364"/>
  <c r="H363" s="1"/>
  <c r="G363"/>
  <c r="F363"/>
  <c r="H362" s="1"/>
  <c r="G362"/>
  <c r="F362"/>
  <c r="H361" s="1"/>
  <c r="G361"/>
  <c r="F361"/>
  <c r="H360" s="1"/>
  <c r="G360"/>
  <c r="F360"/>
  <c r="H359" s="1"/>
  <c r="G359"/>
  <c r="F359"/>
  <c r="H358" s="1"/>
  <c r="G358"/>
  <c r="F358"/>
  <c r="H357" s="1"/>
  <c r="G357"/>
  <c r="F357"/>
  <c r="H356" s="1"/>
  <c r="G356"/>
  <c r="F356"/>
  <c r="H355" s="1"/>
  <c r="G355"/>
  <c r="F355"/>
  <c r="H354" s="1"/>
  <c r="G354"/>
  <c r="F354"/>
  <c r="H353" s="1"/>
  <c r="G353"/>
  <c r="F353"/>
  <c r="H352" s="1"/>
  <c r="G352"/>
  <c r="F352"/>
  <c r="H351" s="1"/>
  <c r="G351"/>
  <c r="F351"/>
  <c r="H350" s="1"/>
  <c r="G350"/>
  <c r="F350"/>
  <c r="H349" s="1"/>
  <c r="G349"/>
  <c r="F349"/>
  <c r="H348" s="1"/>
  <c r="G348"/>
  <c r="F348"/>
  <c r="H347" s="1"/>
  <c r="G347"/>
  <c r="F347"/>
  <c r="H346" s="1"/>
  <c r="G346"/>
  <c r="F346"/>
  <c r="H345" s="1"/>
  <c r="G345"/>
  <c r="F345"/>
  <c r="H344" s="1"/>
  <c r="G344"/>
  <c r="F344"/>
  <c r="H343" s="1"/>
  <c r="G343"/>
  <c r="F343"/>
  <c r="H342" s="1"/>
  <c r="G342"/>
  <c r="F342"/>
  <c r="H341" s="1"/>
  <c r="G341"/>
  <c r="F341"/>
  <c r="H340" s="1"/>
  <c r="G340"/>
  <c r="F340"/>
  <c r="H339" s="1"/>
  <c r="G339"/>
  <c r="F339"/>
  <c r="H338" s="1"/>
  <c r="G338"/>
  <c r="F338"/>
  <c r="H337" s="1"/>
  <c r="G337"/>
  <c r="F337"/>
  <c r="H336" s="1"/>
  <c r="G336"/>
  <c r="F336"/>
  <c r="H335" s="1"/>
  <c r="G335"/>
  <c r="F335"/>
  <c r="H334" s="1"/>
  <c r="G334"/>
  <c r="F334"/>
  <c r="H333" s="1"/>
  <c r="G333"/>
  <c r="F333"/>
  <c r="H332" s="1"/>
  <c r="G332"/>
  <c r="F332"/>
  <c r="H331" s="1"/>
  <c r="G331"/>
  <c r="F331"/>
  <c r="H330" s="1"/>
  <c r="G330"/>
  <c r="F330"/>
  <c r="H329" s="1"/>
  <c r="G329"/>
  <c r="F329"/>
  <c r="H328" s="1"/>
  <c r="G328"/>
  <c r="F328"/>
  <c r="H327" s="1"/>
  <c r="G327"/>
  <c r="F327"/>
  <c r="H326" s="1"/>
  <c r="G326"/>
  <c r="F326"/>
  <c r="H325" s="1"/>
  <c r="G325"/>
  <c r="F325"/>
  <c r="H324" s="1"/>
  <c r="G324"/>
  <c r="F324"/>
  <c r="H323" s="1"/>
  <c r="G323"/>
  <c r="F323"/>
  <c r="H322" s="1"/>
  <c r="G322"/>
  <c r="F322"/>
  <c r="H321" s="1"/>
  <c r="G321"/>
  <c r="F321"/>
  <c r="H320" s="1"/>
  <c r="G320"/>
  <c r="F320"/>
  <c r="H319" s="1"/>
  <c r="G319"/>
  <c r="F319"/>
  <c r="H318" s="1"/>
  <c r="G318"/>
  <c r="F318"/>
  <c r="H317" s="1"/>
  <c r="G317"/>
  <c r="F317"/>
  <c r="H316" s="1"/>
  <c r="G316"/>
  <c r="F316"/>
  <c r="H315" s="1"/>
  <c r="G315"/>
  <c r="F315"/>
  <c r="H314" s="1"/>
  <c r="G314"/>
  <c r="F314"/>
  <c r="H313" s="1"/>
  <c r="G313"/>
  <c r="F313"/>
  <c r="H312" s="1"/>
  <c r="G312"/>
  <c r="F312"/>
  <c r="H311" s="1"/>
  <c r="G311"/>
  <c r="F311"/>
  <c r="H310" s="1"/>
  <c r="G310"/>
  <c r="F310"/>
  <c r="H309" s="1"/>
  <c r="G309"/>
  <c r="F309"/>
  <c r="H308" s="1"/>
  <c r="G308"/>
  <c r="F308"/>
  <c r="H307" s="1"/>
  <c r="G307"/>
  <c r="F307"/>
  <c r="H306" s="1"/>
  <c r="G306"/>
  <c r="F306"/>
  <c r="H305" s="1"/>
  <c r="G305"/>
  <c r="F305"/>
  <c r="H304" s="1"/>
  <c r="G304"/>
  <c r="F304"/>
  <c r="H303" s="1"/>
  <c r="G303"/>
  <c r="F303"/>
  <c r="H302" s="1"/>
  <c r="G302"/>
  <c r="F302"/>
  <c r="H301" s="1"/>
  <c r="G301"/>
  <c r="F301"/>
  <c r="H300" s="1"/>
  <c r="G300"/>
  <c r="F300"/>
  <c r="H299" s="1"/>
  <c r="G299"/>
  <c r="F299"/>
  <c r="H298" s="1"/>
  <c r="G298"/>
  <c r="F298"/>
  <c r="H297" s="1"/>
  <c r="G297"/>
  <c r="F297"/>
  <c r="H296" s="1"/>
  <c r="G296"/>
  <c r="F296"/>
  <c r="H295" s="1"/>
  <c r="G295"/>
  <c r="F295"/>
  <c r="H294" s="1"/>
  <c r="G294"/>
  <c r="F294"/>
  <c r="H293" s="1"/>
  <c r="G293"/>
  <c r="F293"/>
  <c r="H292" s="1"/>
  <c r="G292"/>
  <c r="F292"/>
  <c r="H291" s="1"/>
  <c r="G291"/>
  <c r="F291"/>
  <c r="H290" s="1"/>
  <c r="G290"/>
  <c r="F290"/>
  <c r="H289" s="1"/>
  <c r="G289"/>
  <c r="F289"/>
  <c r="H288" s="1"/>
  <c r="G288"/>
  <c r="F288"/>
  <c r="H287" s="1"/>
  <c r="G287"/>
  <c r="F287"/>
  <c r="H286" s="1"/>
  <c r="G286"/>
  <c r="F286"/>
  <c r="H285" s="1"/>
  <c r="G285"/>
  <c r="F285"/>
  <c r="H284" s="1"/>
  <c r="G284"/>
  <c r="F284"/>
  <c r="H283" s="1"/>
  <c r="G283"/>
  <c r="F283"/>
  <c r="H282" s="1"/>
  <c r="G282"/>
  <c r="F282"/>
  <c r="H281" s="1"/>
  <c r="G281"/>
  <c r="F281"/>
  <c r="H280" s="1"/>
  <c r="G280"/>
  <c r="F280"/>
  <c r="H279" s="1"/>
  <c r="G279"/>
  <c r="F279"/>
  <c r="H278" s="1"/>
  <c r="G278"/>
  <c r="F278"/>
  <c r="H277" s="1"/>
  <c r="G277"/>
  <c r="F277"/>
  <c r="H276" s="1"/>
  <c r="G276"/>
  <c r="F276"/>
  <c r="H275" s="1"/>
  <c r="G275"/>
  <c r="F275"/>
  <c r="H274" s="1"/>
  <c r="G274"/>
  <c r="F274"/>
  <c r="H273" s="1"/>
  <c r="G273"/>
  <c r="F273"/>
  <c r="H272" s="1"/>
  <c r="G272"/>
  <c r="F272"/>
  <c r="H271" s="1"/>
  <c r="G271"/>
  <c r="F271"/>
  <c r="H270" s="1"/>
  <c r="G270"/>
  <c r="F270"/>
  <c r="H269" s="1"/>
  <c r="G269"/>
  <c r="F269"/>
  <c r="H268" s="1"/>
  <c r="G268"/>
  <c r="F268"/>
  <c r="H267" s="1"/>
  <c r="G267"/>
  <c r="F267"/>
  <c r="H266" s="1"/>
  <c r="G266"/>
  <c r="F266"/>
  <c r="H265" s="1"/>
  <c r="G265"/>
  <c r="F265"/>
  <c r="H264" s="1"/>
  <c r="G264"/>
  <c r="F264"/>
  <c r="H263" s="1"/>
  <c r="G263"/>
  <c r="F263"/>
  <c r="H262" s="1"/>
  <c r="G262"/>
  <c r="F262"/>
  <c r="H261" s="1"/>
  <c r="G261"/>
  <c r="F261"/>
  <c r="H260" s="1"/>
  <c r="G260"/>
  <c r="F260"/>
  <c r="H259" s="1"/>
  <c r="G259"/>
  <c r="F259"/>
  <c r="H258" s="1"/>
  <c r="G258"/>
  <c r="F258"/>
  <c r="H257" s="1"/>
  <c r="G257"/>
  <c r="F257"/>
  <c r="H256" s="1"/>
  <c r="G256"/>
  <c r="F256"/>
  <c r="H255" s="1"/>
  <c r="G255"/>
  <c r="F255"/>
  <c r="H254" s="1"/>
  <c r="G254"/>
  <c r="F254"/>
  <c r="H253" s="1"/>
  <c r="G253"/>
  <c r="F253"/>
  <c r="H252" s="1"/>
  <c r="G252"/>
  <c r="F252"/>
  <c r="H251" s="1"/>
  <c r="G251"/>
  <c r="F251"/>
  <c r="H250" s="1"/>
  <c r="G250"/>
  <c r="F250"/>
  <c r="H249" s="1"/>
  <c r="G249"/>
  <c r="F249"/>
  <c r="H248" s="1"/>
  <c r="G248"/>
  <c r="F248"/>
  <c r="H247" s="1"/>
  <c r="G247"/>
  <c r="F247"/>
  <c r="H246" s="1"/>
  <c r="G246"/>
  <c r="F246"/>
  <c r="H245" s="1"/>
  <c r="G245"/>
  <c r="F245"/>
  <c r="H244" s="1"/>
  <c r="G244"/>
  <c r="F244"/>
  <c r="H243" s="1"/>
  <c r="G243"/>
  <c r="F243"/>
  <c r="H242" s="1"/>
  <c r="G242"/>
  <c r="F242"/>
  <c r="H241" s="1"/>
  <c r="G241"/>
  <c r="F241"/>
  <c r="H240" s="1"/>
  <c r="G240"/>
  <c r="F240"/>
  <c r="H239" s="1"/>
  <c r="G239"/>
  <c r="F239"/>
  <c r="H238" s="1"/>
  <c r="G238"/>
  <c r="F238"/>
  <c r="H237" s="1"/>
  <c r="G237"/>
  <c r="F237"/>
  <c r="H236" s="1"/>
  <c r="G236"/>
  <c r="F236"/>
  <c r="H235" s="1"/>
  <c r="G235"/>
  <c r="F235"/>
  <c r="H234" s="1"/>
  <c r="G234"/>
  <c r="F234"/>
  <c r="H233" s="1"/>
  <c r="G233"/>
  <c r="F233"/>
  <c r="H232" s="1"/>
  <c r="G232"/>
  <c r="F232"/>
  <c r="H231" s="1"/>
  <c r="G231"/>
  <c r="F231"/>
  <c r="H230" s="1"/>
  <c r="G230"/>
  <c r="F230"/>
  <c r="H229" s="1"/>
  <c r="G229"/>
  <c r="F229"/>
  <c r="H228" s="1"/>
  <c r="G228"/>
  <c r="F228"/>
  <c r="H227" s="1"/>
  <c r="G227"/>
  <c r="F227"/>
  <c r="H226" s="1"/>
  <c r="G226"/>
  <c r="F226"/>
  <c r="H225" s="1"/>
  <c r="G225"/>
  <c r="F225"/>
  <c r="H224" s="1"/>
  <c r="G224"/>
  <c r="F224"/>
  <c r="H223" s="1"/>
  <c r="G223"/>
  <c r="F223"/>
  <c r="H222" s="1"/>
  <c r="G222"/>
  <c r="F222"/>
  <c r="H221" s="1"/>
  <c r="G221"/>
  <c r="F221"/>
  <c r="H220" s="1"/>
  <c r="G220"/>
  <c r="F220"/>
  <c r="H219" s="1"/>
  <c r="G219"/>
  <c r="F219"/>
  <c r="H218" s="1"/>
  <c r="G218"/>
  <c r="F218"/>
  <c r="H217" s="1"/>
  <c r="G217"/>
  <c r="F217"/>
  <c r="H216" s="1"/>
  <c r="G216"/>
  <c r="F216"/>
  <c r="H215" s="1"/>
  <c r="G215"/>
  <c r="F215"/>
  <c r="H214" s="1"/>
  <c r="G214"/>
  <c r="F214"/>
  <c r="H213" s="1"/>
  <c r="G213"/>
  <c r="F213"/>
  <c r="H212" s="1"/>
  <c r="G212"/>
  <c r="F212"/>
  <c r="H211" s="1"/>
  <c r="G211"/>
  <c r="F211"/>
  <c r="H210" s="1"/>
  <c r="G210"/>
  <c r="F210"/>
  <c r="H209" s="1"/>
  <c r="G209"/>
  <c r="F209"/>
  <c r="H208" s="1"/>
  <c r="G208"/>
  <c r="F208"/>
  <c r="H207" s="1"/>
  <c r="G207"/>
  <c r="F207"/>
  <c r="H206" s="1"/>
  <c r="G206"/>
  <c r="F206"/>
  <c r="H205" s="1"/>
  <c r="G205"/>
  <c r="F205"/>
  <c r="H204" s="1"/>
  <c r="G204"/>
  <c r="F204"/>
  <c r="H203" s="1"/>
  <c r="G203"/>
  <c r="F203"/>
  <c r="H202" s="1"/>
  <c r="G202"/>
  <c r="F202"/>
  <c r="H201" s="1"/>
  <c r="G201"/>
  <c r="F201"/>
  <c r="H200" s="1"/>
  <c r="G200"/>
  <c r="F200"/>
  <c r="H199" s="1"/>
  <c r="G199"/>
  <c r="F199"/>
  <c r="H198" s="1"/>
  <c r="G198"/>
  <c r="F198"/>
  <c r="H197" s="1"/>
  <c r="G197"/>
  <c r="F197"/>
  <c r="H196" s="1"/>
  <c r="G196"/>
  <c r="F196"/>
  <c r="H195" s="1"/>
  <c r="G195"/>
  <c r="F195"/>
  <c r="H194" s="1"/>
  <c r="G194"/>
  <c r="F194"/>
  <c r="H193" s="1"/>
  <c r="G193"/>
  <c r="F193"/>
  <c r="H192" s="1"/>
  <c r="G192"/>
  <c r="F192"/>
  <c r="H191" s="1"/>
  <c r="G191"/>
  <c r="F191"/>
  <c r="H190" s="1"/>
  <c r="G190"/>
  <c r="F190"/>
  <c r="H189" s="1"/>
  <c r="G189"/>
  <c r="F189"/>
  <c r="H188" s="1"/>
  <c r="G188"/>
  <c r="F188"/>
  <c r="H187" s="1"/>
  <c r="G187"/>
  <c r="F187"/>
  <c r="H186" s="1"/>
  <c r="G186"/>
  <c r="F186"/>
  <c r="H185" s="1"/>
  <c r="G185"/>
  <c r="F185"/>
  <c r="H184" s="1"/>
  <c r="G184"/>
  <c r="F184"/>
  <c r="H183" s="1"/>
  <c r="G183"/>
  <c r="F183"/>
  <c r="H182" s="1"/>
  <c r="G182"/>
  <c r="F182"/>
  <c r="H181" s="1"/>
  <c r="G181"/>
  <c r="F181"/>
  <c r="H180" s="1"/>
  <c r="G180"/>
  <c r="F180"/>
  <c r="H179" s="1"/>
  <c r="G179"/>
  <c r="F179"/>
  <c r="H178" s="1"/>
  <c r="G178"/>
  <c r="F178"/>
  <c r="H177" s="1"/>
  <c r="G177"/>
  <c r="F177"/>
  <c r="H176" s="1"/>
  <c r="G176"/>
  <c r="F176"/>
  <c r="H175" s="1"/>
  <c r="G175"/>
  <c r="F175"/>
  <c r="H174" s="1"/>
  <c r="G174"/>
  <c r="F174"/>
  <c r="H173" s="1"/>
  <c r="G173"/>
  <c r="F173"/>
  <c r="H172" s="1"/>
  <c r="G172"/>
  <c r="F172"/>
  <c r="H171" s="1"/>
  <c r="G171"/>
  <c r="F171"/>
  <c r="H170" s="1"/>
  <c r="G170"/>
  <c r="F170"/>
  <c r="H169" s="1"/>
  <c r="G169"/>
  <c r="F169"/>
  <c r="H168" s="1"/>
  <c r="G168"/>
  <c r="F168"/>
  <c r="H167" s="1"/>
  <c r="G167"/>
  <c r="F167"/>
  <c r="H166" s="1"/>
  <c r="G166"/>
  <c r="F166"/>
  <c r="H165" s="1"/>
  <c r="G165"/>
  <c r="F165"/>
  <c r="H164" s="1"/>
  <c r="G164"/>
  <c r="F164"/>
  <c r="H163" s="1"/>
  <c r="G163"/>
  <c r="F163"/>
  <c r="H162" s="1"/>
  <c r="G162"/>
  <c r="F162"/>
  <c r="H161" s="1"/>
  <c r="G161"/>
  <c r="F161"/>
  <c r="H160" s="1"/>
  <c r="G160"/>
  <c r="F160"/>
  <c r="H159" s="1"/>
  <c r="G159"/>
  <c r="F159"/>
  <c r="H158" s="1"/>
  <c r="G158"/>
  <c r="F158"/>
  <c r="H157" s="1"/>
  <c r="G157"/>
  <c r="F157"/>
  <c r="H156" s="1"/>
  <c r="G156"/>
  <c r="F156"/>
  <c r="H155" s="1"/>
  <c r="G155"/>
  <c r="F155"/>
  <c r="H154" s="1"/>
  <c r="G154"/>
  <c r="F154"/>
  <c r="H153" s="1"/>
  <c r="G153"/>
  <c r="F153"/>
  <c r="H152" s="1"/>
  <c r="G152"/>
  <c r="F152"/>
  <c r="H151" s="1"/>
  <c r="G151"/>
  <c r="F151"/>
  <c r="H150" s="1"/>
  <c r="G150"/>
  <c r="F150"/>
  <c r="H149" s="1"/>
  <c r="G149"/>
  <c r="F149"/>
  <c r="H148" s="1"/>
  <c r="G148"/>
  <c r="F148"/>
  <c r="H147" s="1"/>
  <c r="G147"/>
  <c r="F147"/>
  <c r="H146" s="1"/>
  <c r="G146"/>
  <c r="F146"/>
  <c r="H145" s="1"/>
  <c r="G145"/>
  <c r="F145"/>
  <c r="H144" s="1"/>
  <c r="G144"/>
  <c r="F144"/>
  <c r="H143" s="1"/>
  <c r="G143"/>
  <c r="F143"/>
  <c r="H142" s="1"/>
  <c r="G142"/>
  <c r="F142"/>
  <c r="H141" s="1"/>
  <c r="G141"/>
  <c r="F141"/>
  <c r="H140" s="1"/>
  <c r="G140"/>
  <c r="F140"/>
  <c r="H139" s="1"/>
  <c r="G139"/>
  <c r="F139"/>
  <c r="H138" s="1"/>
  <c r="G138"/>
  <c r="F138"/>
  <c r="H137" s="1"/>
  <c r="G137"/>
  <c r="F137"/>
  <c r="H136" s="1"/>
  <c r="G136"/>
  <c r="F136"/>
  <c r="H135" s="1"/>
  <c r="G135"/>
  <c r="F135"/>
  <c r="H134" s="1"/>
  <c r="G134"/>
  <c r="F134"/>
  <c r="H133" s="1"/>
  <c r="G133"/>
  <c r="F133"/>
  <c r="H132" s="1"/>
  <c r="G132"/>
  <c r="F132"/>
  <c r="H131" s="1"/>
  <c r="G131"/>
  <c r="F131"/>
  <c r="H130" s="1"/>
  <c r="G130"/>
  <c r="F130"/>
  <c r="H129" s="1"/>
  <c r="G129"/>
  <c r="F129"/>
  <c r="H128" s="1"/>
  <c r="G128"/>
  <c r="F128"/>
  <c r="H127" s="1"/>
  <c r="G127"/>
  <c r="F127"/>
  <c r="H126" s="1"/>
  <c r="G126"/>
  <c r="F126"/>
  <c r="H125" s="1"/>
  <c r="G125"/>
  <c r="F125"/>
  <c r="H124" s="1"/>
  <c r="G124"/>
  <c r="F124"/>
  <c r="H123" s="1"/>
  <c r="G123"/>
  <c r="F123"/>
  <c r="H122" s="1"/>
  <c r="G122"/>
  <c r="F122"/>
  <c r="H121" s="1"/>
  <c r="G121"/>
  <c r="F121"/>
  <c r="H120" s="1"/>
  <c r="G120"/>
  <c r="F120"/>
  <c r="H119" s="1"/>
  <c r="G119"/>
  <c r="F119"/>
  <c r="H118" s="1"/>
  <c r="G118"/>
  <c r="F118"/>
  <c r="H117" s="1"/>
  <c r="G117"/>
  <c r="F117"/>
  <c r="H116" s="1"/>
  <c r="G116"/>
  <c r="F116"/>
  <c r="H115" s="1"/>
  <c r="G115"/>
  <c r="F115"/>
  <c r="H114" s="1"/>
  <c r="G114"/>
  <c r="F114"/>
  <c r="H113" s="1"/>
  <c r="G113"/>
  <c r="F113"/>
  <c r="H112" s="1"/>
  <c r="G112"/>
  <c r="F112"/>
  <c r="H111" s="1"/>
  <c r="G111"/>
  <c r="F111"/>
  <c r="H110" s="1"/>
  <c r="G110"/>
  <c r="F110"/>
  <c r="H109" s="1"/>
  <c r="G109"/>
  <c r="F109"/>
  <c r="H108" s="1"/>
  <c r="G108"/>
  <c r="F108"/>
  <c r="H107" s="1"/>
  <c r="G107"/>
  <c r="F107"/>
  <c r="H106" s="1"/>
  <c r="G106"/>
  <c r="F106"/>
  <c r="H105" s="1"/>
  <c r="G105"/>
  <c r="F105"/>
  <c r="H104" s="1"/>
  <c r="G104"/>
  <c r="F104"/>
  <c r="H103" s="1"/>
  <c r="G103"/>
  <c r="F103"/>
  <c r="H102" s="1"/>
  <c r="G102"/>
  <c r="F102"/>
  <c r="H101" s="1"/>
  <c r="G101"/>
  <c r="F101"/>
  <c r="H100" s="1"/>
  <c r="G100"/>
  <c r="F100"/>
  <c r="H99" s="1"/>
  <c r="G99"/>
  <c r="F99"/>
  <c r="H98" s="1"/>
  <c r="G98"/>
  <c r="F98"/>
  <c r="H97" s="1"/>
  <c r="G97"/>
  <c r="F97"/>
  <c r="H96" s="1"/>
  <c r="G96"/>
  <c r="F96"/>
  <c r="H95" s="1"/>
  <c r="G95"/>
  <c r="F95"/>
  <c r="H94" s="1"/>
  <c r="G94"/>
  <c r="F94"/>
  <c r="H93" s="1"/>
  <c r="G93"/>
  <c r="F93"/>
  <c r="H92" s="1"/>
  <c r="G92"/>
  <c r="F92"/>
  <c r="H91" s="1"/>
  <c r="G91"/>
  <c r="F91"/>
  <c r="H90" s="1"/>
  <c r="G90"/>
  <c r="F90"/>
  <c r="H89" s="1"/>
  <c r="G89"/>
  <c r="F89"/>
  <c r="H88" s="1"/>
  <c r="G88"/>
  <c r="F88"/>
  <c r="H87" s="1"/>
  <c r="G87"/>
  <c r="F87"/>
  <c r="H86" s="1"/>
  <c r="G86"/>
  <c r="F86"/>
  <c r="H85" s="1"/>
  <c r="G85"/>
  <c r="F85"/>
  <c r="H84" s="1"/>
  <c r="G84"/>
  <c r="F84"/>
  <c r="H83" s="1"/>
  <c r="G83"/>
  <c r="F83"/>
  <c r="H82" s="1"/>
  <c r="G82"/>
  <c r="F82"/>
  <c r="H81" s="1"/>
  <c r="G81"/>
  <c r="F81"/>
  <c r="H80" s="1"/>
  <c r="G80"/>
  <c r="F80"/>
  <c r="H79" s="1"/>
  <c r="G79"/>
  <c r="F79"/>
  <c r="H78" s="1"/>
  <c r="G78"/>
  <c r="F78"/>
  <c r="H77" s="1"/>
  <c r="G77"/>
  <c r="F77"/>
  <c r="H76" s="1"/>
  <c r="G76"/>
  <c r="F76"/>
  <c r="H75" s="1"/>
  <c r="G75"/>
  <c r="F75"/>
  <c r="H74" s="1"/>
  <c r="G74"/>
  <c r="F74"/>
  <c r="H73" s="1"/>
  <c r="G73"/>
  <c r="F73"/>
  <c r="H72" s="1"/>
  <c r="G72"/>
  <c r="F72"/>
  <c r="H71" s="1"/>
  <c r="G71"/>
  <c r="F71"/>
  <c r="H70" s="1"/>
  <c r="G70"/>
  <c r="F70"/>
  <c r="H69" s="1"/>
  <c r="G69"/>
  <c r="F69"/>
  <c r="H68" s="1"/>
  <c r="G68"/>
  <c r="F68"/>
  <c r="H67" s="1"/>
  <c r="G67"/>
  <c r="F67"/>
  <c r="H66" s="1"/>
  <c r="G66"/>
  <c r="F66"/>
  <c r="H65" s="1"/>
  <c r="G65"/>
  <c r="F65"/>
  <c r="H64" s="1"/>
  <c r="G64"/>
  <c r="F64"/>
  <c r="H63" s="1"/>
  <c r="G63"/>
  <c r="F63"/>
  <c r="H62" s="1"/>
  <c r="G62"/>
  <c r="F62"/>
  <c r="H61" s="1"/>
  <c r="G61"/>
  <c r="F61"/>
  <c r="H60" s="1"/>
  <c r="G60"/>
  <c r="F60"/>
  <c r="H59" s="1"/>
  <c r="G59"/>
  <c r="F59"/>
  <c r="H58" s="1"/>
  <c r="G58"/>
  <c r="F58"/>
  <c r="H57" s="1"/>
  <c r="G57"/>
  <c r="F57"/>
  <c r="H56" s="1"/>
  <c r="G56"/>
  <c r="F56"/>
  <c r="H55" s="1"/>
  <c r="G55"/>
  <c r="F55"/>
  <c r="H54" s="1"/>
  <c r="G54"/>
  <c r="F54"/>
  <c r="H53" s="1"/>
  <c r="G53"/>
  <c r="F53"/>
  <c r="H52" s="1"/>
  <c r="G52"/>
  <c r="F52"/>
  <c r="H51" s="1"/>
  <c r="G51"/>
  <c r="F51"/>
  <c r="H50" s="1"/>
  <c r="G50"/>
  <c r="F50"/>
  <c r="H49" s="1"/>
  <c r="G49"/>
  <c r="F49"/>
  <c r="H48" s="1"/>
  <c r="G48"/>
  <c r="F48"/>
  <c r="H47" s="1"/>
  <c r="G47"/>
  <c r="F47"/>
  <c r="H46" s="1"/>
  <c r="G46"/>
  <c r="F46"/>
  <c r="H45" s="1"/>
  <c r="G45"/>
  <c r="F45"/>
  <c r="H44" s="1"/>
  <c r="G44"/>
  <c r="F44"/>
  <c r="H43" s="1"/>
  <c r="G43"/>
  <c r="F43"/>
  <c r="H42" s="1"/>
  <c r="G42"/>
  <c r="F42"/>
  <c r="H41" s="1"/>
  <c r="G41"/>
  <c r="F41"/>
  <c r="H40" s="1"/>
  <c r="G40"/>
  <c r="F40"/>
  <c r="H39" s="1"/>
  <c r="G39"/>
  <c r="F39"/>
  <c r="H38" s="1"/>
  <c r="G38"/>
  <c r="F38"/>
  <c r="H37" s="1"/>
  <c r="G37"/>
  <c r="F37"/>
  <c r="H36" s="1"/>
  <c r="G36"/>
  <c r="F36"/>
  <c r="H35" s="1"/>
  <c r="G35"/>
  <c r="F35"/>
  <c r="H34" s="1"/>
  <c r="G34"/>
  <c r="F34"/>
  <c r="H33" s="1"/>
  <c r="G33"/>
  <c r="F33"/>
  <c r="H32" s="1"/>
  <c r="G32"/>
  <c r="F32"/>
  <c r="H31" s="1"/>
  <c r="G31"/>
  <c r="F31"/>
  <c r="H30" s="1"/>
  <c r="G30"/>
  <c r="F30"/>
  <c r="H29" s="1"/>
  <c r="G29"/>
  <c r="F29"/>
  <c r="H28" s="1"/>
  <c r="G28"/>
  <c r="F28"/>
  <c r="H27" s="1"/>
  <c r="G27"/>
  <c r="F27"/>
  <c r="H26" s="1"/>
  <c r="G26"/>
  <c r="F26"/>
  <c r="H25" s="1"/>
  <c r="G25"/>
  <c r="F25"/>
  <c r="H24" s="1"/>
  <c r="G24"/>
  <c r="F24"/>
  <c r="H23" s="1"/>
  <c r="G23"/>
  <c r="F23"/>
  <c r="H22" s="1"/>
  <c r="G22"/>
  <c r="F22"/>
  <c r="H21" s="1"/>
  <c r="G21"/>
  <c r="F21"/>
  <c r="H20" s="1"/>
  <c r="G20"/>
  <c r="F20"/>
  <c r="H19" s="1"/>
  <c r="G19"/>
  <c r="F19"/>
  <c r="H18" s="1"/>
  <c r="G18"/>
  <c r="F18"/>
  <c r="H17" s="1"/>
  <c r="G17"/>
  <c r="F17"/>
  <c r="H16" s="1"/>
  <c r="G16"/>
  <c r="F16"/>
  <c r="H15" s="1"/>
  <c r="G15"/>
  <c r="F15"/>
  <c r="H14" s="1"/>
  <c r="G14"/>
  <c r="F14"/>
  <c r="H13" s="1"/>
  <c r="G13"/>
  <c r="F13"/>
  <c r="H12" s="1"/>
  <c r="G12"/>
  <c r="F12"/>
  <c r="H11" s="1"/>
  <c r="G11"/>
  <c r="F11"/>
  <c r="H10" s="1"/>
  <c r="G10"/>
  <c r="F10"/>
  <c r="H9" s="1"/>
  <c r="G9"/>
  <c r="F9"/>
  <c r="H8" s="1"/>
  <c r="G8"/>
  <c r="F8"/>
  <c r="H7" s="1"/>
  <c r="G7"/>
  <c r="F7"/>
  <c r="H6" s="1"/>
  <c r="G6"/>
  <c r="F6"/>
  <c r="H5" s="1"/>
  <c r="G5"/>
  <c r="F5"/>
  <c r="E3" i="12" l="1"/>
  <c r="E6"/>
  <c r="E7"/>
  <c r="E8"/>
  <c r="H4" i="7"/>
  <c r="G4"/>
  <c r="F4"/>
  <c r="H3" s="1"/>
  <c r="G3"/>
  <c r="F3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<sst xmlns="http://schemas.openxmlformats.org/spreadsheetml/2006/main" count="43" uniqueCount="13">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</sst>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209810440361642"/>
          <c:y val="0.16203746590499721"/>
          <c:w val="0.79134295227524976"/>
          <c:h val="0.65579119086460702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8"/>
            <c:marker>
              <c:symbol val="diamond"/>
              <c:size val="8"/>
            </c:marker>
          </c:dPt>
          <c:dPt>
            <c:idx val="14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3.050108932461874E-2"/>
                </c:manualLayout>
              </c:layout>
              <c:showVal val="1"/>
            </c:dLbl>
            <c:dLbl>
              <c:idx val="8"/>
              <c:layout/>
              <c:showVal val="1"/>
            </c:dLbl>
            <c:dLbl>
              <c:idx val="14"/>
              <c:layout>
                <c:manualLayout>
                  <c:x val="-2.2222222222222251E-2"/>
                  <c:y val="-3.050108932461874E-2"/>
                </c:manualLayout>
              </c:layout>
              <c:showVal val="1"/>
            </c:dLbl>
            <c:dLbl>
              <c:idx val="33"/>
              <c:layout>
                <c:manualLayout>
                  <c:x val="-7.5555672207640631E-2"/>
                  <c:y val="1.7429193899782144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123</c:v>
                </c:pt>
                <c:pt idx="1">
                  <c:v>328</c:v>
                </c:pt>
                <c:pt idx="2">
                  <c:v>558</c:v>
                </c:pt>
                <c:pt idx="3">
                  <c:v>791</c:v>
                </c:pt>
                <c:pt idx="4">
                  <c:v>1011</c:v>
                </c:pt>
                <c:pt idx="5">
                  <c:v>1258</c:v>
                </c:pt>
                <c:pt idx="6">
                  <c:v>1489</c:v>
                </c:pt>
                <c:pt idx="7">
                  <c:v>1737</c:v>
                </c:pt>
                <c:pt idx="8">
                  <c:v>1993</c:v>
                </c:pt>
                <c:pt idx="9">
                  <c:v>2226</c:v>
                </c:pt>
                <c:pt idx="10">
                  <c:v>2483</c:v>
                </c:pt>
                <c:pt idx="11">
                  <c:v>2703</c:v>
                </c:pt>
                <c:pt idx="12">
                  <c:v>2917</c:v>
                </c:pt>
                <c:pt idx="13">
                  <c:v>3150</c:v>
                </c:pt>
                <c:pt idx="14">
                  <c:v>3377</c:v>
                </c:pt>
                <c:pt idx="15">
                  <c:v>3611</c:v>
                </c:pt>
                <c:pt idx="16">
                  <c:v>3854</c:v>
                </c:pt>
                <c:pt idx="17">
                  <c:v>4095</c:v>
                </c:pt>
                <c:pt idx="18">
                  <c:v>4336</c:v>
                </c:pt>
                <c:pt idx="19">
                  <c:v>4581</c:v>
                </c:pt>
                <c:pt idx="20">
                  <c:v>4822</c:v>
                </c:pt>
                <c:pt idx="21">
                  <c:v>5066</c:v>
                </c:pt>
                <c:pt idx="22">
                  <c:v>5304</c:v>
                </c:pt>
                <c:pt idx="23">
                  <c:v>5542</c:v>
                </c:pt>
                <c:pt idx="24">
                  <c:v>5788</c:v>
                </c:pt>
                <c:pt idx="25">
                  <c:v>6036</c:v>
                </c:pt>
                <c:pt idx="26">
                  <c:v>6291</c:v>
                </c:pt>
                <c:pt idx="27">
                  <c:v>6531</c:v>
                </c:pt>
                <c:pt idx="28">
                  <c:v>6777</c:v>
                </c:pt>
                <c:pt idx="29">
                  <c:v>7011</c:v>
                </c:pt>
                <c:pt idx="30">
                  <c:v>7233</c:v>
                </c:pt>
                <c:pt idx="31">
                  <c:v>7491</c:v>
                </c:pt>
                <c:pt idx="32">
                  <c:v>7722</c:v>
                </c:pt>
                <c:pt idx="33">
                  <c:v>7952</c:v>
                </c:pt>
              </c:numCache>
            </c:numRef>
          </c:xVal>
          <c:yVal>
            <c:numRef>
              <c:f>'Peak data'!$G$3:$G$1669</c:f>
              <c:numCache>
                <c:formatCode>0.00</c:formatCode>
                <c:ptCount val="1653"/>
                <c:pt idx="0">
                  <c:v>126.40750000000001</c:v>
                </c:pt>
                <c:pt idx="1">
                  <c:v>125.52249999999999</c:v>
                </c:pt>
                <c:pt idx="2">
                  <c:v>121.3925</c:v>
                </c:pt>
                <c:pt idx="3">
                  <c:v>119.77000000000001</c:v>
                </c:pt>
                <c:pt idx="4">
                  <c:v>118</c:v>
                </c:pt>
                <c:pt idx="5">
                  <c:v>115.49250000000001</c:v>
                </c:pt>
                <c:pt idx="6">
                  <c:v>116.37750000000001</c:v>
                </c:pt>
                <c:pt idx="7">
                  <c:v>114.75500000000001</c:v>
                </c:pt>
                <c:pt idx="8">
                  <c:v>114.75500000000001</c:v>
                </c:pt>
                <c:pt idx="9">
                  <c:v>107.23250000000002</c:v>
                </c:pt>
                <c:pt idx="10">
                  <c:v>98.825000000000003</c:v>
                </c:pt>
                <c:pt idx="11">
                  <c:v>89.68</c:v>
                </c:pt>
                <c:pt idx="12">
                  <c:v>77.88</c:v>
                </c:pt>
                <c:pt idx="13">
                  <c:v>66.965000000000003</c:v>
                </c:pt>
                <c:pt idx="14">
                  <c:v>58.704999999999998</c:v>
                </c:pt>
                <c:pt idx="15">
                  <c:v>50.297500000000007</c:v>
                </c:pt>
                <c:pt idx="16">
                  <c:v>42.775000000000006</c:v>
                </c:pt>
                <c:pt idx="17">
                  <c:v>36.875</c:v>
                </c:pt>
                <c:pt idx="18">
                  <c:v>32.744999999999997</c:v>
                </c:pt>
                <c:pt idx="19">
                  <c:v>29.352499999999999</c:v>
                </c:pt>
                <c:pt idx="20">
                  <c:v>25.222500000000004</c:v>
                </c:pt>
                <c:pt idx="21">
                  <c:v>22.715000000000003</c:v>
                </c:pt>
                <c:pt idx="22">
                  <c:v>19.322500000000002</c:v>
                </c:pt>
                <c:pt idx="23">
                  <c:v>17.700000000000003</c:v>
                </c:pt>
                <c:pt idx="24">
                  <c:v>15.192500000000003</c:v>
                </c:pt>
                <c:pt idx="25">
                  <c:v>13.57</c:v>
                </c:pt>
                <c:pt idx="26">
                  <c:v>11.8</c:v>
                </c:pt>
                <c:pt idx="27">
                  <c:v>11.0625</c:v>
                </c:pt>
                <c:pt idx="28">
                  <c:v>10.177500000000002</c:v>
                </c:pt>
                <c:pt idx="29">
                  <c:v>8.5549999999999997</c:v>
                </c:pt>
                <c:pt idx="30">
                  <c:v>7.6700000000000008</c:v>
                </c:pt>
                <c:pt idx="31">
                  <c:v>6.7850000000000001</c:v>
                </c:pt>
                <c:pt idx="32">
                  <c:v>6.0474999999999994</c:v>
                </c:pt>
                <c:pt idx="33">
                  <c:v>5.1625000000000005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81880192"/>
        <c:axId val="81997824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0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0"/>
              <c:layout>
                <c:manualLayout>
                  <c:x val="-3.1111111111111121E-2"/>
                  <c:y val="-4.3572984749455278E-2"/>
                </c:manualLayout>
              </c:layout>
              <c:showVal val="1"/>
            </c:dLbl>
            <c:dLbl>
              <c:idx val="33"/>
              <c:layout>
                <c:manualLayout>
                  <c:x val="-6.3703820355788782E-2"/>
                  <c:y val="-3.2679910109275588E-2"/>
                </c:manualLayout>
              </c:layout>
              <c:showVal val="1"/>
            </c:dLbl>
            <c:dLbl>
              <c:idx val="35"/>
              <c:layout>
                <c:manualLayout>
                  <c:x val="-2.2222222222222202E-2"/>
                  <c:y val="3.2679738562091575E-2"/>
                </c:manualLayout>
              </c:layout>
              <c:showVal val="1"/>
            </c:dLbl>
            <c:dLbl>
              <c:idx val="90"/>
              <c:layout>
                <c:manualLayout>
                  <c:x val="-6.8148148148148152E-2"/>
                  <c:y val="-4.1394335511982662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123</c:v>
                </c:pt>
                <c:pt idx="1">
                  <c:v>328</c:v>
                </c:pt>
                <c:pt idx="2">
                  <c:v>558</c:v>
                </c:pt>
                <c:pt idx="3">
                  <c:v>791</c:v>
                </c:pt>
                <c:pt idx="4">
                  <c:v>1011</c:v>
                </c:pt>
                <c:pt idx="5">
                  <c:v>1258</c:v>
                </c:pt>
                <c:pt idx="6">
                  <c:v>1489</c:v>
                </c:pt>
                <c:pt idx="7">
                  <c:v>1737</c:v>
                </c:pt>
                <c:pt idx="8">
                  <c:v>1993</c:v>
                </c:pt>
                <c:pt idx="9">
                  <c:v>2226</c:v>
                </c:pt>
                <c:pt idx="10">
                  <c:v>2483</c:v>
                </c:pt>
                <c:pt idx="11">
                  <c:v>2703</c:v>
                </c:pt>
                <c:pt idx="12">
                  <c:v>2917</c:v>
                </c:pt>
                <c:pt idx="13">
                  <c:v>3150</c:v>
                </c:pt>
                <c:pt idx="14">
                  <c:v>3377</c:v>
                </c:pt>
                <c:pt idx="15">
                  <c:v>3611</c:v>
                </c:pt>
                <c:pt idx="16">
                  <c:v>3854</c:v>
                </c:pt>
                <c:pt idx="17">
                  <c:v>4095</c:v>
                </c:pt>
                <c:pt idx="18">
                  <c:v>4336</c:v>
                </c:pt>
                <c:pt idx="19">
                  <c:v>4581</c:v>
                </c:pt>
                <c:pt idx="20">
                  <c:v>4822</c:v>
                </c:pt>
                <c:pt idx="21">
                  <c:v>5066</c:v>
                </c:pt>
                <c:pt idx="22">
                  <c:v>5304</c:v>
                </c:pt>
                <c:pt idx="23">
                  <c:v>5542</c:v>
                </c:pt>
                <c:pt idx="24">
                  <c:v>5788</c:v>
                </c:pt>
                <c:pt idx="25">
                  <c:v>6036</c:v>
                </c:pt>
                <c:pt idx="26">
                  <c:v>6291</c:v>
                </c:pt>
                <c:pt idx="27">
                  <c:v>6531</c:v>
                </c:pt>
                <c:pt idx="28">
                  <c:v>6777</c:v>
                </c:pt>
                <c:pt idx="29">
                  <c:v>7011</c:v>
                </c:pt>
                <c:pt idx="30">
                  <c:v>7233</c:v>
                </c:pt>
                <c:pt idx="31">
                  <c:v>7491</c:v>
                </c:pt>
                <c:pt idx="32">
                  <c:v>7722</c:v>
                </c:pt>
                <c:pt idx="33">
                  <c:v>7952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2.96041936405179</c:v>
                </c:pt>
                <c:pt idx="1">
                  <c:v>7.8391812642802741</c:v>
                </c:pt>
                <c:pt idx="2">
                  <c:v>12.897375285605483</c:v>
                </c:pt>
                <c:pt idx="3">
                  <c:v>18.038474866717443</c:v>
                </c:pt>
                <c:pt idx="4">
                  <c:v>22.714775323686215</c:v>
                </c:pt>
                <c:pt idx="5">
                  <c:v>27.663664318354911</c:v>
                </c:pt>
                <c:pt idx="6">
                  <c:v>32.99430645468393</c:v>
                </c:pt>
                <c:pt idx="7">
                  <c:v>37.953053122619963</c:v>
                </c:pt>
                <c:pt idx="8">
                  <c:v>43.546594630616916</c:v>
                </c:pt>
                <c:pt idx="9">
                  <c:v>45.44926599390709</c:v>
                </c:pt>
                <c:pt idx="10">
                  <c:v>46.721720297029705</c:v>
                </c:pt>
                <c:pt idx="11">
                  <c:v>46.154805788271133</c:v>
                </c:pt>
                <c:pt idx="12">
                  <c:v>43.255133282559022</c:v>
                </c:pt>
                <c:pt idx="13">
                  <c:v>40.163699543031228</c:v>
                </c:pt>
                <c:pt idx="14">
                  <c:v>37.746912604722013</c:v>
                </c:pt>
                <c:pt idx="15">
                  <c:v>34.581925456968776</c:v>
                </c:pt>
                <c:pt idx="16">
                  <c:v>31.388966108149283</c:v>
                </c:pt>
                <c:pt idx="17">
                  <c:v>28.751547029702969</c:v>
                </c:pt>
                <c:pt idx="18">
                  <c:v>27.033952779893369</c:v>
                </c:pt>
                <c:pt idx="19">
                  <c:v>25.602399562071589</c:v>
                </c:pt>
                <c:pt idx="20">
                  <c:v>23.157443830921558</c:v>
                </c:pt>
                <c:pt idx="21">
                  <c:v>21.910546458492007</c:v>
                </c:pt>
                <c:pt idx="22">
                  <c:v>19.513811881188122</c:v>
                </c:pt>
                <c:pt idx="23">
                  <c:v>18.677341964965731</c:v>
                </c:pt>
                <c:pt idx="24">
                  <c:v>16.742991241431838</c:v>
                </c:pt>
                <c:pt idx="25">
                  <c:v>15.595681645087586</c:v>
                </c:pt>
                <c:pt idx="26">
                  <c:v>14.134386900228485</c:v>
                </c:pt>
                <c:pt idx="27">
                  <c:v>13.75650942498096</c:v>
                </c:pt>
                <c:pt idx="28">
                  <c:v>13.132695639756285</c:v>
                </c:pt>
                <c:pt idx="29">
                  <c:v>11.420240860624522</c:v>
                </c:pt>
                <c:pt idx="30">
                  <c:v>10.563044554455447</c:v>
                </c:pt>
                <c:pt idx="31">
                  <c:v>9.6775390327494275</c:v>
                </c:pt>
                <c:pt idx="32">
                  <c:v>8.8916212871287126</c:v>
                </c:pt>
                <c:pt idx="33">
                  <c:v>7.8164889565879676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6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6296296296296295E-2"/>
                  <c:y val="-3.26797385620915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77.6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6.8148148148148152E-2"/>
                  <c:y val="-3.4858387799564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75.6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6.0740857392825788E-2"/>
                  <c:y val="-5.22875816993464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72.3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123</c:v>
                </c:pt>
                <c:pt idx="1">
                  <c:v>328</c:v>
                </c:pt>
                <c:pt idx="2">
                  <c:v>558</c:v>
                </c:pt>
                <c:pt idx="3">
                  <c:v>791</c:v>
                </c:pt>
                <c:pt idx="4">
                  <c:v>1011</c:v>
                </c:pt>
                <c:pt idx="5">
                  <c:v>1258</c:v>
                </c:pt>
                <c:pt idx="6">
                  <c:v>1489</c:v>
                </c:pt>
                <c:pt idx="7">
                  <c:v>1737</c:v>
                </c:pt>
                <c:pt idx="8">
                  <c:v>1993</c:v>
                </c:pt>
                <c:pt idx="9">
                  <c:v>2226</c:v>
                </c:pt>
                <c:pt idx="10">
                  <c:v>2483</c:v>
                </c:pt>
                <c:pt idx="11">
                  <c:v>2703</c:v>
                </c:pt>
                <c:pt idx="12">
                  <c:v>2917</c:v>
                </c:pt>
                <c:pt idx="13">
                  <c:v>3150</c:v>
                </c:pt>
                <c:pt idx="14">
                  <c:v>3377</c:v>
                </c:pt>
                <c:pt idx="15">
                  <c:v>3611</c:v>
                </c:pt>
                <c:pt idx="16">
                  <c:v>3854</c:v>
                </c:pt>
                <c:pt idx="17">
                  <c:v>4095</c:v>
                </c:pt>
                <c:pt idx="18">
                  <c:v>4336</c:v>
                </c:pt>
                <c:pt idx="19">
                  <c:v>4581</c:v>
                </c:pt>
                <c:pt idx="20">
                  <c:v>4822</c:v>
                </c:pt>
                <c:pt idx="21">
                  <c:v>5066</c:v>
                </c:pt>
                <c:pt idx="22">
                  <c:v>5304</c:v>
                </c:pt>
                <c:pt idx="23">
                  <c:v>5542</c:v>
                </c:pt>
                <c:pt idx="24">
                  <c:v>5788</c:v>
                </c:pt>
                <c:pt idx="25">
                  <c:v>6036</c:v>
                </c:pt>
                <c:pt idx="26">
                  <c:v>6291</c:v>
                </c:pt>
                <c:pt idx="27">
                  <c:v>6531</c:v>
                </c:pt>
                <c:pt idx="28">
                  <c:v>6777</c:v>
                </c:pt>
                <c:pt idx="29">
                  <c:v>7011</c:v>
                </c:pt>
                <c:pt idx="30">
                  <c:v>7233</c:v>
                </c:pt>
                <c:pt idx="31">
                  <c:v>7491</c:v>
                </c:pt>
                <c:pt idx="32">
                  <c:v>7722</c:v>
                </c:pt>
                <c:pt idx="33">
                  <c:v>7952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77.578125</c:v>
                </c:pt>
                <c:pt idx="1">
                  <c:v>77.578125</c:v>
                </c:pt>
                <c:pt idx="2">
                  <c:v>77.140625</c:v>
                </c:pt>
                <c:pt idx="3">
                  <c:v>76.6875</c:v>
                </c:pt>
                <c:pt idx="4">
                  <c:v>76.390625</c:v>
                </c:pt>
                <c:pt idx="5">
                  <c:v>76.078125</c:v>
                </c:pt>
                <c:pt idx="6">
                  <c:v>75.9375</c:v>
                </c:pt>
                <c:pt idx="7">
                  <c:v>75.1875</c:v>
                </c:pt>
                <c:pt idx="8">
                  <c:v>75.484375</c:v>
                </c:pt>
                <c:pt idx="9">
                  <c:v>75.78125</c:v>
                </c:pt>
                <c:pt idx="10">
                  <c:v>75.78125</c:v>
                </c:pt>
                <c:pt idx="11">
                  <c:v>75.1875</c:v>
                </c:pt>
                <c:pt idx="12">
                  <c:v>75.1875</c:v>
                </c:pt>
                <c:pt idx="13">
                  <c:v>75.78125</c:v>
                </c:pt>
                <c:pt idx="14">
                  <c:v>75.328125</c:v>
                </c:pt>
                <c:pt idx="15">
                  <c:v>75.9375</c:v>
                </c:pt>
                <c:pt idx="16">
                  <c:v>75.625</c:v>
                </c:pt>
                <c:pt idx="17">
                  <c:v>75.484375</c:v>
                </c:pt>
                <c:pt idx="18">
                  <c:v>75.78125</c:v>
                </c:pt>
                <c:pt idx="19">
                  <c:v>75.1875</c:v>
                </c:pt>
                <c:pt idx="20">
                  <c:v>77.4375</c:v>
                </c:pt>
                <c:pt idx="21">
                  <c:v>78.640625</c:v>
                </c:pt>
                <c:pt idx="22">
                  <c:v>74.28125</c:v>
                </c:pt>
                <c:pt idx="23">
                  <c:v>73.984375</c:v>
                </c:pt>
                <c:pt idx="24">
                  <c:v>76.390625</c:v>
                </c:pt>
                <c:pt idx="25">
                  <c:v>73.53125</c:v>
                </c:pt>
                <c:pt idx="26">
                  <c:v>74.734375</c:v>
                </c:pt>
                <c:pt idx="27">
                  <c:v>75.484375</c:v>
                </c:pt>
                <c:pt idx="28">
                  <c:v>75.328125</c:v>
                </c:pt>
                <c:pt idx="29">
                  <c:v>75.1875</c:v>
                </c:pt>
                <c:pt idx="30">
                  <c:v>74.578125</c:v>
                </c:pt>
                <c:pt idx="31">
                  <c:v>73.984375</c:v>
                </c:pt>
                <c:pt idx="32">
                  <c:v>72.921875</c:v>
                </c:pt>
                <c:pt idx="33">
                  <c:v>72.328125</c:v>
                </c:pt>
              </c:numCache>
            </c:numRef>
          </c:yVal>
        </c:ser>
        <c:axId val="81880192"/>
        <c:axId val="8199782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0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0"/>
              <c:layout>
                <c:manualLayout>
                  <c:x val="-3.1111111111111121E-2"/>
                  <c:y val="-3.2679738562091554E-2"/>
                </c:manualLayout>
              </c:layout>
              <c:showVal val="1"/>
            </c:dLbl>
            <c:dLbl>
              <c:idx val="33"/>
              <c:layout>
                <c:manualLayout>
                  <c:x val="-6.9629746281714672E-2"/>
                  <c:y val="-3.4858387799564204E-2"/>
                </c:manualLayout>
              </c:layout>
              <c:showVal val="1"/>
            </c:dLbl>
            <c:dLbl>
              <c:idx val="35"/>
              <c:layout>
                <c:manualLayout>
                  <c:x val="-3.8518518518518535E-2"/>
                  <c:y val="-2.6143790849673238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123</c:v>
                </c:pt>
                <c:pt idx="1">
                  <c:v>328</c:v>
                </c:pt>
                <c:pt idx="2">
                  <c:v>558</c:v>
                </c:pt>
                <c:pt idx="3">
                  <c:v>791</c:v>
                </c:pt>
                <c:pt idx="4">
                  <c:v>1011</c:v>
                </c:pt>
                <c:pt idx="5">
                  <c:v>1258</c:v>
                </c:pt>
                <c:pt idx="6">
                  <c:v>1489</c:v>
                </c:pt>
                <c:pt idx="7">
                  <c:v>1737</c:v>
                </c:pt>
                <c:pt idx="8">
                  <c:v>1993</c:v>
                </c:pt>
                <c:pt idx="9">
                  <c:v>2226</c:v>
                </c:pt>
                <c:pt idx="10">
                  <c:v>2483</c:v>
                </c:pt>
                <c:pt idx="11">
                  <c:v>2703</c:v>
                </c:pt>
                <c:pt idx="12">
                  <c:v>2917</c:v>
                </c:pt>
                <c:pt idx="13">
                  <c:v>3150</c:v>
                </c:pt>
                <c:pt idx="14">
                  <c:v>3377</c:v>
                </c:pt>
                <c:pt idx="15">
                  <c:v>3611</c:v>
                </c:pt>
                <c:pt idx="16">
                  <c:v>3854</c:v>
                </c:pt>
                <c:pt idx="17">
                  <c:v>4095</c:v>
                </c:pt>
                <c:pt idx="18">
                  <c:v>4336</c:v>
                </c:pt>
                <c:pt idx="19">
                  <c:v>4581</c:v>
                </c:pt>
                <c:pt idx="20">
                  <c:v>4822</c:v>
                </c:pt>
                <c:pt idx="21">
                  <c:v>5066</c:v>
                </c:pt>
                <c:pt idx="22">
                  <c:v>5304</c:v>
                </c:pt>
                <c:pt idx="23">
                  <c:v>5542</c:v>
                </c:pt>
                <c:pt idx="24">
                  <c:v>5788</c:v>
                </c:pt>
                <c:pt idx="25">
                  <c:v>6036</c:v>
                </c:pt>
                <c:pt idx="26">
                  <c:v>6291</c:v>
                </c:pt>
                <c:pt idx="27">
                  <c:v>6531</c:v>
                </c:pt>
                <c:pt idx="28">
                  <c:v>6777</c:v>
                </c:pt>
                <c:pt idx="29">
                  <c:v>7011</c:v>
                </c:pt>
                <c:pt idx="30">
                  <c:v>7233</c:v>
                </c:pt>
                <c:pt idx="31">
                  <c:v>7491</c:v>
                </c:pt>
                <c:pt idx="32">
                  <c:v>7722</c:v>
                </c:pt>
                <c:pt idx="33">
                  <c:v>7952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112.9</c:v>
                </c:pt>
                <c:pt idx="1">
                  <c:v>128.6</c:v>
                </c:pt>
                <c:pt idx="2">
                  <c:v>182.3</c:v>
                </c:pt>
                <c:pt idx="3">
                  <c:v>239.1</c:v>
                </c:pt>
                <c:pt idx="4">
                  <c:v>290</c:v>
                </c:pt>
                <c:pt idx="5">
                  <c:v>346.9</c:v>
                </c:pt>
                <c:pt idx="6">
                  <c:v>401.5</c:v>
                </c:pt>
                <c:pt idx="7">
                  <c:v>456.4</c:v>
                </c:pt>
                <c:pt idx="8">
                  <c:v>509.7</c:v>
                </c:pt>
                <c:pt idx="9">
                  <c:v>525.29999999999995</c:v>
                </c:pt>
                <c:pt idx="10">
                  <c:v>542</c:v>
                </c:pt>
                <c:pt idx="11">
                  <c:v>528.29999999999995</c:v>
                </c:pt>
                <c:pt idx="12">
                  <c:v>498.1</c:v>
                </c:pt>
                <c:pt idx="13">
                  <c:v>464.1</c:v>
                </c:pt>
                <c:pt idx="14">
                  <c:v>429.2</c:v>
                </c:pt>
                <c:pt idx="15">
                  <c:v>398.9</c:v>
                </c:pt>
                <c:pt idx="16">
                  <c:v>372</c:v>
                </c:pt>
                <c:pt idx="17">
                  <c:v>342.1</c:v>
                </c:pt>
                <c:pt idx="18">
                  <c:v>321.10000000000002</c:v>
                </c:pt>
                <c:pt idx="19">
                  <c:v>298</c:v>
                </c:pt>
                <c:pt idx="20">
                  <c:v>283.7</c:v>
                </c:pt>
                <c:pt idx="21">
                  <c:v>255.2</c:v>
                </c:pt>
                <c:pt idx="22">
                  <c:v>234.5</c:v>
                </c:pt>
                <c:pt idx="23">
                  <c:v>233.6</c:v>
                </c:pt>
                <c:pt idx="24">
                  <c:v>224.9</c:v>
                </c:pt>
                <c:pt idx="25">
                  <c:v>201.5</c:v>
                </c:pt>
                <c:pt idx="26">
                  <c:v>204</c:v>
                </c:pt>
                <c:pt idx="27">
                  <c:v>197.9</c:v>
                </c:pt>
                <c:pt idx="28">
                  <c:v>183.1</c:v>
                </c:pt>
                <c:pt idx="29">
                  <c:v>174.7</c:v>
                </c:pt>
                <c:pt idx="30">
                  <c:v>165.6</c:v>
                </c:pt>
                <c:pt idx="31">
                  <c:v>157.5</c:v>
                </c:pt>
                <c:pt idx="32">
                  <c:v>152.30000000000001</c:v>
                </c:pt>
                <c:pt idx="33">
                  <c:v>145.6</c:v>
                </c:pt>
              </c:numCache>
            </c:numRef>
          </c:yVal>
        </c:ser>
        <c:axId val="82000128"/>
        <c:axId val="82002688"/>
      </c:scatterChart>
      <c:valAx>
        <c:axId val="8188019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03"/>
              <c:y val="0.874388176968081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997824"/>
        <c:crosses val="autoZero"/>
        <c:crossBetween val="midCat"/>
      </c:valAx>
      <c:valAx>
        <c:axId val="81997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80192"/>
        <c:crosses val="autoZero"/>
        <c:crossBetween val="midCat"/>
      </c:valAx>
      <c:valAx>
        <c:axId val="82000128"/>
        <c:scaling>
          <c:orientation val="minMax"/>
        </c:scaling>
        <c:delete val="1"/>
        <c:axPos val="b"/>
        <c:numFmt formatCode="General" sourceLinked="1"/>
        <c:tickLblPos val="none"/>
        <c:crossAx val="82002688"/>
        <c:crosses val="autoZero"/>
        <c:crossBetween val="midCat"/>
      </c:valAx>
      <c:valAx>
        <c:axId val="8200268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0012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00186643336249"/>
          <c:y val="0.91570085602045004"/>
          <c:w val="0.70880011665208731"/>
          <c:h val="4.21139759490848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5"/>
          <c:w val="0.79134295227524976"/>
          <c:h val="0.65579119086460713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8"/>
            <c:marker>
              <c:symbol val="diamond"/>
              <c:size val="8"/>
            </c:marker>
          </c:dPt>
          <c:dPt>
            <c:idx val="14"/>
          </c:dPt>
          <c:dPt>
            <c:idx val="33"/>
            <c:marker>
              <c:symbol val="diamond"/>
              <c:size val="8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5.9259259259259265E-3"/>
                  <c:y val="-1.7429193899782158E-2"/>
                </c:manualLayout>
              </c:layout>
              <c:showVal val="1"/>
            </c:dLbl>
            <c:dLbl>
              <c:idx val="8"/>
              <c:layout>
                <c:manualLayout>
                  <c:x val="-7.407407407407407E-2"/>
                  <c:y val="-3.485838779956428E-2"/>
                </c:manualLayout>
              </c:layout>
              <c:showVal val="1"/>
            </c:dLbl>
            <c:dLbl>
              <c:idx val="33"/>
              <c:layout>
                <c:manualLayout>
                  <c:x val="-3.8518635170603575E-2"/>
                  <c:y val="-3.485838779956428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517E-2"/>
                  <c:y val="-4.5751633986928206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123</c:v>
                </c:pt>
                <c:pt idx="1">
                  <c:v>328</c:v>
                </c:pt>
                <c:pt idx="2">
                  <c:v>558</c:v>
                </c:pt>
                <c:pt idx="3">
                  <c:v>791</c:v>
                </c:pt>
                <c:pt idx="4">
                  <c:v>1011</c:v>
                </c:pt>
                <c:pt idx="5">
                  <c:v>1258</c:v>
                </c:pt>
                <c:pt idx="6">
                  <c:v>1489</c:v>
                </c:pt>
                <c:pt idx="7">
                  <c:v>1737</c:v>
                </c:pt>
                <c:pt idx="8">
                  <c:v>1993</c:v>
                </c:pt>
                <c:pt idx="9">
                  <c:v>2226</c:v>
                </c:pt>
                <c:pt idx="10">
                  <c:v>2483</c:v>
                </c:pt>
                <c:pt idx="11">
                  <c:v>2703</c:v>
                </c:pt>
                <c:pt idx="12">
                  <c:v>2917</c:v>
                </c:pt>
                <c:pt idx="13">
                  <c:v>3150</c:v>
                </c:pt>
                <c:pt idx="14">
                  <c:v>3377</c:v>
                </c:pt>
                <c:pt idx="15">
                  <c:v>3611</c:v>
                </c:pt>
                <c:pt idx="16">
                  <c:v>3854</c:v>
                </c:pt>
                <c:pt idx="17">
                  <c:v>4095</c:v>
                </c:pt>
                <c:pt idx="18">
                  <c:v>4336</c:v>
                </c:pt>
                <c:pt idx="19">
                  <c:v>4581</c:v>
                </c:pt>
                <c:pt idx="20">
                  <c:v>4822</c:v>
                </c:pt>
                <c:pt idx="21">
                  <c:v>5066</c:v>
                </c:pt>
                <c:pt idx="22">
                  <c:v>5304</c:v>
                </c:pt>
                <c:pt idx="23">
                  <c:v>5542</c:v>
                </c:pt>
                <c:pt idx="24">
                  <c:v>5788</c:v>
                </c:pt>
                <c:pt idx="25">
                  <c:v>6036</c:v>
                </c:pt>
                <c:pt idx="26">
                  <c:v>6291</c:v>
                </c:pt>
                <c:pt idx="27">
                  <c:v>6531</c:v>
                </c:pt>
                <c:pt idx="28">
                  <c:v>6777</c:v>
                </c:pt>
                <c:pt idx="29">
                  <c:v>7011</c:v>
                </c:pt>
                <c:pt idx="30">
                  <c:v>7233</c:v>
                </c:pt>
                <c:pt idx="31">
                  <c:v>7491</c:v>
                </c:pt>
                <c:pt idx="32">
                  <c:v>7722</c:v>
                </c:pt>
                <c:pt idx="33">
                  <c:v>7952</c:v>
                </c:pt>
              </c:numCache>
            </c:numRef>
          </c:xVal>
          <c:yVal>
            <c:numRef>
              <c:f>'Peak data'!$E$3:$E$1115</c:f>
              <c:numCache>
                <c:formatCode>General</c:formatCode>
                <c:ptCount val="1099"/>
                <c:pt idx="0">
                  <c:v>171.4</c:v>
                </c:pt>
                <c:pt idx="1">
                  <c:v>170.2</c:v>
                </c:pt>
                <c:pt idx="2">
                  <c:v>164.6</c:v>
                </c:pt>
                <c:pt idx="3">
                  <c:v>162.4</c:v>
                </c:pt>
                <c:pt idx="4">
                  <c:v>160</c:v>
                </c:pt>
                <c:pt idx="5">
                  <c:v>156.6</c:v>
                </c:pt>
                <c:pt idx="6">
                  <c:v>157.80000000000001</c:v>
                </c:pt>
                <c:pt idx="7">
                  <c:v>155.6</c:v>
                </c:pt>
                <c:pt idx="8">
                  <c:v>155.6</c:v>
                </c:pt>
                <c:pt idx="9">
                  <c:v>145.4</c:v>
                </c:pt>
                <c:pt idx="10">
                  <c:v>134</c:v>
                </c:pt>
                <c:pt idx="11">
                  <c:v>121.6</c:v>
                </c:pt>
                <c:pt idx="12">
                  <c:v>105.6</c:v>
                </c:pt>
                <c:pt idx="13">
                  <c:v>90.8</c:v>
                </c:pt>
                <c:pt idx="14">
                  <c:v>79.599999999999994</c:v>
                </c:pt>
                <c:pt idx="15">
                  <c:v>68.2</c:v>
                </c:pt>
                <c:pt idx="16">
                  <c:v>58</c:v>
                </c:pt>
                <c:pt idx="17">
                  <c:v>50</c:v>
                </c:pt>
                <c:pt idx="18">
                  <c:v>44.4</c:v>
                </c:pt>
                <c:pt idx="19">
                  <c:v>39.799999999999997</c:v>
                </c:pt>
                <c:pt idx="20">
                  <c:v>34.200000000000003</c:v>
                </c:pt>
                <c:pt idx="21">
                  <c:v>30.8</c:v>
                </c:pt>
                <c:pt idx="22">
                  <c:v>26.2</c:v>
                </c:pt>
                <c:pt idx="23">
                  <c:v>24</c:v>
                </c:pt>
                <c:pt idx="24">
                  <c:v>20.6</c:v>
                </c:pt>
                <c:pt idx="25">
                  <c:v>18.399999999999999</c:v>
                </c:pt>
                <c:pt idx="26">
                  <c:v>16</c:v>
                </c:pt>
                <c:pt idx="27">
                  <c:v>15</c:v>
                </c:pt>
                <c:pt idx="28">
                  <c:v>13.8</c:v>
                </c:pt>
                <c:pt idx="29">
                  <c:v>11.6</c:v>
                </c:pt>
                <c:pt idx="30">
                  <c:v>10.4</c:v>
                </c:pt>
                <c:pt idx="31">
                  <c:v>9.1999999999999993</c:v>
                </c:pt>
                <c:pt idx="32">
                  <c:v>8.1999999999999993</c:v>
                </c:pt>
                <c:pt idx="33">
                  <c:v>7</c:v>
                </c:pt>
              </c:numCache>
            </c:numRef>
          </c:yVal>
        </c:ser>
        <c:axId val="91058560"/>
        <c:axId val="9106048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0"/>
            <c:marker>
              <c:symbol val="circle"/>
              <c:size val="8"/>
            </c:marker>
          </c:dPt>
          <c:dPt>
            <c:idx val="14"/>
          </c:dPt>
          <c:dPt>
            <c:idx val="33"/>
            <c:marker>
              <c:symbol val="circle"/>
              <c:size val="8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0"/>
              <c:layout>
                <c:manualLayout>
                  <c:x val="-4.1481481481481487E-2"/>
                  <c:y val="-3.2679738562091512E-2"/>
                </c:manualLayout>
              </c:layout>
              <c:showVal val="1"/>
            </c:dLbl>
            <c:dLbl>
              <c:idx val="33"/>
              <c:layout>
                <c:manualLayout>
                  <c:x val="-6.6666783318751713E-2"/>
                  <c:y val="1.525054466230937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22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123</c:v>
                </c:pt>
                <c:pt idx="1">
                  <c:v>328</c:v>
                </c:pt>
                <c:pt idx="2">
                  <c:v>558</c:v>
                </c:pt>
                <c:pt idx="3">
                  <c:v>791</c:v>
                </c:pt>
                <c:pt idx="4">
                  <c:v>1011</c:v>
                </c:pt>
                <c:pt idx="5">
                  <c:v>1258</c:v>
                </c:pt>
                <c:pt idx="6">
                  <c:v>1489</c:v>
                </c:pt>
                <c:pt idx="7">
                  <c:v>1737</c:v>
                </c:pt>
                <c:pt idx="8">
                  <c:v>1993</c:v>
                </c:pt>
                <c:pt idx="9">
                  <c:v>2226</c:v>
                </c:pt>
                <c:pt idx="10">
                  <c:v>2483</c:v>
                </c:pt>
                <c:pt idx="11">
                  <c:v>2703</c:v>
                </c:pt>
                <c:pt idx="12">
                  <c:v>2917</c:v>
                </c:pt>
                <c:pt idx="13">
                  <c:v>3150</c:v>
                </c:pt>
                <c:pt idx="14">
                  <c:v>3377</c:v>
                </c:pt>
                <c:pt idx="15">
                  <c:v>3611</c:v>
                </c:pt>
                <c:pt idx="16">
                  <c:v>3854</c:v>
                </c:pt>
                <c:pt idx="17">
                  <c:v>4095</c:v>
                </c:pt>
                <c:pt idx="18">
                  <c:v>4336</c:v>
                </c:pt>
                <c:pt idx="19">
                  <c:v>4581</c:v>
                </c:pt>
                <c:pt idx="20">
                  <c:v>4822</c:v>
                </c:pt>
                <c:pt idx="21">
                  <c:v>5066</c:v>
                </c:pt>
                <c:pt idx="22">
                  <c:v>5304</c:v>
                </c:pt>
                <c:pt idx="23">
                  <c:v>5542</c:v>
                </c:pt>
                <c:pt idx="24">
                  <c:v>5788</c:v>
                </c:pt>
                <c:pt idx="25">
                  <c:v>6036</c:v>
                </c:pt>
                <c:pt idx="26">
                  <c:v>6291</c:v>
                </c:pt>
                <c:pt idx="27">
                  <c:v>6531</c:v>
                </c:pt>
                <c:pt idx="28">
                  <c:v>6777</c:v>
                </c:pt>
                <c:pt idx="29">
                  <c:v>7011</c:v>
                </c:pt>
                <c:pt idx="30">
                  <c:v>7233</c:v>
                </c:pt>
                <c:pt idx="31">
                  <c:v>7491</c:v>
                </c:pt>
                <c:pt idx="32">
                  <c:v>7722</c:v>
                </c:pt>
                <c:pt idx="33">
                  <c:v>7952</c:v>
                </c:pt>
              </c:numCache>
            </c:numRef>
          </c:xVal>
          <c:yVal>
            <c:numRef>
              <c:f>'Peak data'!$F$3:$F$1115</c:f>
              <c:numCache>
                <c:formatCode>0.00</c:formatCode>
                <c:ptCount val="1099"/>
                <c:pt idx="0">
                  <c:v>2.2175449668665195</c:v>
                </c:pt>
                <c:pt idx="1">
                  <c:v>5.8720521720837278</c:v>
                </c:pt>
                <c:pt idx="2">
                  <c:v>9.6609656042915741</c:v>
                </c:pt>
                <c:pt idx="3">
                  <c:v>13.511980645839909</c:v>
                </c:pt>
                <c:pt idx="4">
                  <c:v>17.014831177027453</c:v>
                </c:pt>
                <c:pt idx="5">
                  <c:v>20.721868097191543</c:v>
                </c:pt>
                <c:pt idx="6">
                  <c:v>24.714862732723258</c:v>
                </c:pt>
                <c:pt idx="7">
                  <c:v>28.429283685705272</c:v>
                </c:pt>
                <c:pt idx="8">
                  <c:v>32.619206900178817</c:v>
                </c:pt>
                <c:pt idx="9">
                  <c:v>34.044430419690755</c:v>
                </c:pt>
                <c:pt idx="10">
                  <c:v>34.997580729988428</c:v>
                </c:pt>
                <c:pt idx="11">
                  <c:v>34.572925213000943</c:v>
                </c:pt>
                <c:pt idx="12">
                  <c:v>32.400883559482487</c:v>
                </c:pt>
                <c:pt idx="13">
                  <c:v>30.08520037866835</c:v>
                </c:pt>
                <c:pt idx="14">
                  <c:v>28.274871147575467</c:v>
                </c:pt>
                <c:pt idx="15">
                  <c:v>25.904091721889134</c:v>
                </c:pt>
                <c:pt idx="16">
                  <c:v>23.512359314189546</c:v>
                </c:pt>
                <c:pt idx="17">
                  <c:v>21.536762385610604</c:v>
                </c:pt>
                <c:pt idx="18">
                  <c:v>20.250173556326917</c:v>
                </c:pt>
                <c:pt idx="19">
                  <c:v>19.17784790154623</c:v>
                </c:pt>
                <c:pt idx="20">
                  <c:v>17.346418428526352</c:v>
                </c:pt>
                <c:pt idx="21">
                  <c:v>16.412411907015883</c:v>
                </c:pt>
                <c:pt idx="22">
                  <c:v>14.617103187125275</c:v>
                </c:pt>
                <c:pt idx="23">
                  <c:v>13.990533291259073</c:v>
                </c:pt>
                <c:pt idx="24">
                  <c:v>12.541579888503209</c:v>
                </c:pt>
                <c:pt idx="25">
                  <c:v>11.682171031871253</c:v>
                </c:pt>
                <c:pt idx="26">
                  <c:v>10.587567055853581</c:v>
                </c:pt>
                <c:pt idx="27">
                  <c:v>10.304512464499842</c:v>
                </c:pt>
                <c:pt idx="28">
                  <c:v>9.8372357210476498</c:v>
                </c:pt>
                <c:pt idx="29">
                  <c:v>8.5544966866519392</c:v>
                </c:pt>
                <c:pt idx="30">
                  <c:v>7.9124013884506148</c:v>
                </c:pt>
                <c:pt idx="31">
                  <c:v>7.2491006626696119</c:v>
                </c:pt>
                <c:pt idx="32">
                  <c:v>6.6603976017671185</c:v>
                </c:pt>
                <c:pt idx="33">
                  <c:v>5.8550541706111288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1.6296296296296295E-2"/>
                  <c:y val="-3.26797385620915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77.6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6.666666666666668E-2"/>
                  <c:y val="-2.832244008714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75.5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5.7777894429862822E-2"/>
                  <c:y val="-4.57516339869281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72.3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123</c:v>
                </c:pt>
                <c:pt idx="1">
                  <c:v>328</c:v>
                </c:pt>
                <c:pt idx="2">
                  <c:v>558</c:v>
                </c:pt>
                <c:pt idx="3">
                  <c:v>791</c:v>
                </c:pt>
                <c:pt idx="4">
                  <c:v>1011</c:v>
                </c:pt>
                <c:pt idx="5">
                  <c:v>1258</c:v>
                </c:pt>
                <c:pt idx="6">
                  <c:v>1489</c:v>
                </c:pt>
                <c:pt idx="7">
                  <c:v>1737</c:v>
                </c:pt>
                <c:pt idx="8">
                  <c:v>1993</c:v>
                </c:pt>
                <c:pt idx="9">
                  <c:v>2226</c:v>
                </c:pt>
                <c:pt idx="10">
                  <c:v>2483</c:v>
                </c:pt>
                <c:pt idx="11">
                  <c:v>2703</c:v>
                </c:pt>
                <c:pt idx="12">
                  <c:v>2917</c:v>
                </c:pt>
                <c:pt idx="13">
                  <c:v>3150</c:v>
                </c:pt>
                <c:pt idx="14">
                  <c:v>3377</c:v>
                </c:pt>
                <c:pt idx="15">
                  <c:v>3611</c:v>
                </c:pt>
                <c:pt idx="16">
                  <c:v>3854</c:v>
                </c:pt>
                <c:pt idx="17">
                  <c:v>4095</c:v>
                </c:pt>
                <c:pt idx="18">
                  <c:v>4336</c:v>
                </c:pt>
                <c:pt idx="19">
                  <c:v>4581</c:v>
                </c:pt>
                <c:pt idx="20">
                  <c:v>4822</c:v>
                </c:pt>
                <c:pt idx="21">
                  <c:v>5066</c:v>
                </c:pt>
                <c:pt idx="22">
                  <c:v>5304</c:v>
                </c:pt>
                <c:pt idx="23">
                  <c:v>5542</c:v>
                </c:pt>
                <c:pt idx="24">
                  <c:v>5788</c:v>
                </c:pt>
                <c:pt idx="25">
                  <c:v>6036</c:v>
                </c:pt>
                <c:pt idx="26">
                  <c:v>6291</c:v>
                </c:pt>
                <c:pt idx="27">
                  <c:v>6531</c:v>
                </c:pt>
                <c:pt idx="28">
                  <c:v>6777</c:v>
                </c:pt>
                <c:pt idx="29">
                  <c:v>7011</c:v>
                </c:pt>
                <c:pt idx="30">
                  <c:v>7233</c:v>
                </c:pt>
                <c:pt idx="31">
                  <c:v>7491</c:v>
                </c:pt>
                <c:pt idx="32">
                  <c:v>7722</c:v>
                </c:pt>
                <c:pt idx="33">
                  <c:v>7952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77.578125</c:v>
                </c:pt>
                <c:pt idx="1">
                  <c:v>77.578125</c:v>
                </c:pt>
                <c:pt idx="2">
                  <c:v>77.140625</c:v>
                </c:pt>
                <c:pt idx="3">
                  <c:v>76.6875</c:v>
                </c:pt>
                <c:pt idx="4">
                  <c:v>76.390625</c:v>
                </c:pt>
                <c:pt idx="5">
                  <c:v>76.078125</c:v>
                </c:pt>
                <c:pt idx="6">
                  <c:v>75.9375</c:v>
                </c:pt>
                <c:pt idx="7">
                  <c:v>75.1875</c:v>
                </c:pt>
                <c:pt idx="8">
                  <c:v>75.484375</c:v>
                </c:pt>
                <c:pt idx="9">
                  <c:v>75.78125</c:v>
                </c:pt>
                <c:pt idx="10">
                  <c:v>75.78125</c:v>
                </c:pt>
                <c:pt idx="11">
                  <c:v>75.1875</c:v>
                </c:pt>
                <c:pt idx="12">
                  <c:v>75.1875</c:v>
                </c:pt>
                <c:pt idx="13">
                  <c:v>75.78125</c:v>
                </c:pt>
                <c:pt idx="14">
                  <c:v>75.328125</c:v>
                </c:pt>
                <c:pt idx="15">
                  <c:v>75.9375</c:v>
                </c:pt>
                <c:pt idx="16">
                  <c:v>75.625</c:v>
                </c:pt>
                <c:pt idx="17">
                  <c:v>75.484375</c:v>
                </c:pt>
                <c:pt idx="18">
                  <c:v>75.78125</c:v>
                </c:pt>
                <c:pt idx="19">
                  <c:v>75.1875</c:v>
                </c:pt>
                <c:pt idx="20">
                  <c:v>77.4375</c:v>
                </c:pt>
                <c:pt idx="21">
                  <c:v>78.640625</c:v>
                </c:pt>
                <c:pt idx="22">
                  <c:v>74.28125</c:v>
                </c:pt>
                <c:pt idx="23">
                  <c:v>73.984375</c:v>
                </c:pt>
                <c:pt idx="24">
                  <c:v>76.390625</c:v>
                </c:pt>
                <c:pt idx="25">
                  <c:v>73.53125</c:v>
                </c:pt>
                <c:pt idx="26">
                  <c:v>74.734375</c:v>
                </c:pt>
                <c:pt idx="27">
                  <c:v>75.484375</c:v>
                </c:pt>
                <c:pt idx="28">
                  <c:v>75.328125</c:v>
                </c:pt>
                <c:pt idx="29">
                  <c:v>75.1875</c:v>
                </c:pt>
                <c:pt idx="30">
                  <c:v>74.578125</c:v>
                </c:pt>
                <c:pt idx="31">
                  <c:v>73.984375</c:v>
                </c:pt>
                <c:pt idx="32">
                  <c:v>72.921875</c:v>
                </c:pt>
                <c:pt idx="33">
                  <c:v>72.328125</c:v>
                </c:pt>
              </c:numCache>
            </c:numRef>
          </c:yVal>
        </c:ser>
        <c:axId val="91058560"/>
        <c:axId val="9106048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0"/>
            <c:marker>
              <c:symbol val="triangle"/>
              <c:size val="8"/>
            </c:marker>
          </c:dPt>
          <c:dPt>
            <c:idx val="14"/>
          </c:dPt>
          <c:dPt>
            <c:idx val="33"/>
            <c:marker>
              <c:symbol val="triangle"/>
              <c:size val="8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0"/>
              <c:layout>
                <c:manualLayout>
                  <c:x val="-2.6666666666666672E-2"/>
                  <c:y val="-3.7037037037037056E-2"/>
                </c:manualLayout>
              </c:layout>
              <c:showVal val="1"/>
            </c:dLbl>
            <c:dLbl>
              <c:idx val="33"/>
              <c:layout>
                <c:manualLayout>
                  <c:x val="-7.4074190726159117E-2"/>
                  <c:y val="-4.5751805534112157E-2"/>
                </c:manualLayout>
              </c:layout>
              <c:showVal val="1"/>
            </c:dLbl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52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123</c:v>
                </c:pt>
                <c:pt idx="1">
                  <c:v>328</c:v>
                </c:pt>
                <c:pt idx="2">
                  <c:v>558</c:v>
                </c:pt>
                <c:pt idx="3">
                  <c:v>791</c:v>
                </c:pt>
                <c:pt idx="4">
                  <c:v>1011</c:v>
                </c:pt>
                <c:pt idx="5">
                  <c:v>1258</c:v>
                </c:pt>
                <c:pt idx="6">
                  <c:v>1489</c:v>
                </c:pt>
                <c:pt idx="7">
                  <c:v>1737</c:v>
                </c:pt>
                <c:pt idx="8">
                  <c:v>1993</c:v>
                </c:pt>
                <c:pt idx="9">
                  <c:v>2226</c:v>
                </c:pt>
                <c:pt idx="10">
                  <c:v>2483</c:v>
                </c:pt>
                <c:pt idx="11">
                  <c:v>2703</c:v>
                </c:pt>
                <c:pt idx="12">
                  <c:v>2917</c:v>
                </c:pt>
                <c:pt idx="13">
                  <c:v>3150</c:v>
                </c:pt>
                <c:pt idx="14">
                  <c:v>3377</c:v>
                </c:pt>
                <c:pt idx="15">
                  <c:v>3611</c:v>
                </c:pt>
                <c:pt idx="16">
                  <c:v>3854</c:v>
                </c:pt>
                <c:pt idx="17">
                  <c:v>4095</c:v>
                </c:pt>
                <c:pt idx="18">
                  <c:v>4336</c:v>
                </c:pt>
                <c:pt idx="19">
                  <c:v>4581</c:v>
                </c:pt>
                <c:pt idx="20">
                  <c:v>4822</c:v>
                </c:pt>
                <c:pt idx="21">
                  <c:v>5066</c:v>
                </c:pt>
                <c:pt idx="22">
                  <c:v>5304</c:v>
                </c:pt>
                <c:pt idx="23">
                  <c:v>5542</c:v>
                </c:pt>
                <c:pt idx="24">
                  <c:v>5788</c:v>
                </c:pt>
                <c:pt idx="25">
                  <c:v>6036</c:v>
                </c:pt>
                <c:pt idx="26">
                  <c:v>6291</c:v>
                </c:pt>
                <c:pt idx="27">
                  <c:v>6531</c:v>
                </c:pt>
                <c:pt idx="28">
                  <c:v>6777</c:v>
                </c:pt>
                <c:pt idx="29">
                  <c:v>7011</c:v>
                </c:pt>
                <c:pt idx="30">
                  <c:v>7233</c:v>
                </c:pt>
                <c:pt idx="31">
                  <c:v>7491</c:v>
                </c:pt>
                <c:pt idx="32">
                  <c:v>7722</c:v>
                </c:pt>
                <c:pt idx="33">
                  <c:v>7952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112.9</c:v>
                </c:pt>
                <c:pt idx="1">
                  <c:v>128.6</c:v>
                </c:pt>
                <c:pt idx="2">
                  <c:v>182.3</c:v>
                </c:pt>
                <c:pt idx="3">
                  <c:v>239.1</c:v>
                </c:pt>
                <c:pt idx="4">
                  <c:v>290</c:v>
                </c:pt>
                <c:pt idx="5">
                  <c:v>346.9</c:v>
                </c:pt>
                <c:pt idx="6">
                  <c:v>401.5</c:v>
                </c:pt>
                <c:pt idx="7">
                  <c:v>456.4</c:v>
                </c:pt>
                <c:pt idx="8">
                  <c:v>509.7</c:v>
                </c:pt>
                <c:pt idx="9">
                  <c:v>525.29999999999995</c:v>
                </c:pt>
                <c:pt idx="10">
                  <c:v>542</c:v>
                </c:pt>
                <c:pt idx="11">
                  <c:v>528.29999999999995</c:v>
                </c:pt>
                <c:pt idx="12">
                  <c:v>498.1</c:v>
                </c:pt>
                <c:pt idx="13">
                  <c:v>464.1</c:v>
                </c:pt>
                <c:pt idx="14">
                  <c:v>429.2</c:v>
                </c:pt>
                <c:pt idx="15">
                  <c:v>398.9</c:v>
                </c:pt>
                <c:pt idx="16">
                  <c:v>372</c:v>
                </c:pt>
                <c:pt idx="17">
                  <c:v>342.1</c:v>
                </c:pt>
                <c:pt idx="18">
                  <c:v>321.10000000000002</c:v>
                </c:pt>
                <c:pt idx="19">
                  <c:v>298</c:v>
                </c:pt>
                <c:pt idx="20">
                  <c:v>283.7</c:v>
                </c:pt>
                <c:pt idx="21">
                  <c:v>255.2</c:v>
                </c:pt>
                <c:pt idx="22">
                  <c:v>234.5</c:v>
                </c:pt>
                <c:pt idx="23">
                  <c:v>233.6</c:v>
                </c:pt>
                <c:pt idx="24">
                  <c:v>224.9</c:v>
                </c:pt>
                <c:pt idx="25">
                  <c:v>201.5</c:v>
                </c:pt>
                <c:pt idx="26">
                  <c:v>204</c:v>
                </c:pt>
                <c:pt idx="27">
                  <c:v>197.9</c:v>
                </c:pt>
                <c:pt idx="28">
                  <c:v>183.1</c:v>
                </c:pt>
                <c:pt idx="29">
                  <c:v>174.7</c:v>
                </c:pt>
                <c:pt idx="30">
                  <c:v>165.6</c:v>
                </c:pt>
                <c:pt idx="31">
                  <c:v>157.5</c:v>
                </c:pt>
                <c:pt idx="32">
                  <c:v>152.30000000000001</c:v>
                </c:pt>
                <c:pt idx="33">
                  <c:v>145.6</c:v>
                </c:pt>
              </c:numCache>
            </c:numRef>
          </c:yVal>
        </c:ser>
        <c:axId val="91081728"/>
        <c:axId val="92095616"/>
      </c:scatterChart>
      <c:valAx>
        <c:axId val="9105856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14"/>
              <c:y val="0.87438817696808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60480"/>
        <c:crosses val="autoZero"/>
        <c:crossBetween val="midCat"/>
        <c:majorUnit val="1000"/>
      </c:valAx>
      <c:valAx>
        <c:axId val="91060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4.7962671332750176E-3"/>
              <c:y val="0.1499039335769308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58560"/>
        <c:crosses val="autoZero"/>
        <c:crossBetween val="midCat"/>
      </c:valAx>
      <c:valAx>
        <c:axId val="91081728"/>
        <c:scaling>
          <c:orientation val="minMax"/>
        </c:scaling>
        <c:delete val="1"/>
        <c:axPos val="b"/>
        <c:numFmt formatCode="General" sourceLinked="1"/>
        <c:tickLblPos val="none"/>
        <c:crossAx val="92095616"/>
        <c:crosses val="autoZero"/>
        <c:crossBetween val="midCat"/>
      </c:valAx>
      <c:valAx>
        <c:axId val="9209561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8172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70557013706639"/>
          <c:y val="0.92441545297033945"/>
          <c:w val="0.66832009332166864"/>
          <c:h val="4.21139759490848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8"/>
          <c:y val="0.16639477977161488"/>
          <c:w val="0.79134295227524976"/>
          <c:h val="0.655791190864607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86</c:v>
                </c:pt>
                <c:pt idx="2">
                  <c:v>87</c:v>
                </c:pt>
                <c:pt idx="3">
                  <c:v>81</c:v>
                </c:pt>
                <c:pt idx="4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81</c:v>
                </c:pt>
                <c:pt idx="1">
                  <c:v>81</c:v>
                </c:pt>
                <c:pt idx="2">
                  <c:v>80</c:v>
                </c:pt>
                <c:pt idx="3">
                  <c:v>82</c:v>
                </c:pt>
                <c:pt idx="4">
                  <c:v>60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54.5</c:v>
                </c:pt>
                <c:pt idx="1">
                  <c:v>110</c:v>
                </c:pt>
                <c:pt idx="2">
                  <c:v>233</c:v>
                </c:pt>
                <c:pt idx="3">
                  <c:v>261</c:v>
                </c:pt>
                <c:pt idx="4">
                  <c:v>224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150</c:v>
                </c:pt>
                <c:pt idx="1">
                  <c:v>160</c:v>
                </c:pt>
                <c:pt idx="2">
                  <c:v>210</c:v>
                </c:pt>
                <c:pt idx="3">
                  <c:v>243</c:v>
                </c:pt>
                <c:pt idx="4">
                  <c:v>220</c:v>
                </c:pt>
              </c:numCache>
            </c:numRef>
          </c:yVal>
        </c:ser>
        <c:axId val="93288704"/>
        <c:axId val="9558425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25.222500000000004</c:v>
                </c:pt>
                <c:pt idx="1">
                  <c:v>26.107500000000002</c:v>
                </c:pt>
                <c:pt idx="2">
                  <c:v>36.137500000000003</c:v>
                </c:pt>
                <c:pt idx="3">
                  <c:v>27.730000000000004</c:v>
                </c:pt>
                <c:pt idx="4">
                  <c:v>19.322500000000002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4.8024562071591781</c:v>
                </c:pt>
                <c:pt idx="1">
                  <c:v>9.9419268849961924</c:v>
                </c:pt>
                <c:pt idx="2">
                  <c:v>20.642136329017521</c:v>
                </c:pt>
                <c:pt idx="3">
                  <c:v>21.119573495811121</c:v>
                </c:pt>
                <c:pt idx="4">
                  <c:v>18.395373191165273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6051584"/>
        <c:axId val="95585792"/>
      </c:scatterChart>
      <c:valAx>
        <c:axId val="93288704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36"/>
              <c:y val="0.874388176968082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584256"/>
        <c:crosses val="autoZero"/>
        <c:crossBetween val="midCat"/>
      </c:valAx>
      <c:valAx>
        <c:axId val="955842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288704"/>
        <c:crosses val="autoZero"/>
        <c:crossBetween val="midCat"/>
      </c:valAx>
      <c:valAx>
        <c:axId val="95585792"/>
        <c:scaling>
          <c:orientation val="minMax"/>
        </c:scaling>
        <c:axPos val="r"/>
        <c:numFmt formatCode="0.0" sourceLinked="0"/>
        <c:tickLblPos val="nextTo"/>
        <c:crossAx val="96051584"/>
        <c:crosses val="max"/>
        <c:crossBetween val="midCat"/>
      </c:valAx>
      <c:valAx>
        <c:axId val="96051584"/>
        <c:scaling>
          <c:orientation val="minMax"/>
        </c:scaling>
        <c:delete val="1"/>
        <c:axPos val="b"/>
        <c:numFmt formatCode="General" sourceLinked="1"/>
        <c:tickLblPos val="none"/>
        <c:crossAx val="955857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469069699620883"/>
          <c:y val="0.16639476437994272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86</c:v>
                </c:pt>
                <c:pt idx="2">
                  <c:v>87</c:v>
                </c:pt>
                <c:pt idx="3">
                  <c:v>81</c:v>
                </c:pt>
                <c:pt idx="4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81</c:v>
                </c:pt>
                <c:pt idx="1">
                  <c:v>81</c:v>
                </c:pt>
                <c:pt idx="2">
                  <c:v>80</c:v>
                </c:pt>
                <c:pt idx="3">
                  <c:v>82</c:v>
                </c:pt>
                <c:pt idx="4">
                  <c:v>60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54.5</c:v>
                </c:pt>
                <c:pt idx="1">
                  <c:v>110</c:v>
                </c:pt>
                <c:pt idx="2">
                  <c:v>233</c:v>
                </c:pt>
                <c:pt idx="3">
                  <c:v>261</c:v>
                </c:pt>
                <c:pt idx="4">
                  <c:v>224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150</c:v>
                </c:pt>
                <c:pt idx="1">
                  <c:v>160</c:v>
                </c:pt>
                <c:pt idx="2">
                  <c:v>210</c:v>
                </c:pt>
                <c:pt idx="3">
                  <c:v>243</c:v>
                </c:pt>
                <c:pt idx="4">
                  <c:v>220</c:v>
                </c:pt>
              </c:numCache>
            </c:numRef>
          </c:yVal>
        </c:ser>
        <c:axId val="100859264"/>
        <c:axId val="10105996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34.200000000000003</c:v>
                </c:pt>
                <c:pt idx="1">
                  <c:v>35.4</c:v>
                </c:pt>
                <c:pt idx="2">
                  <c:v>49</c:v>
                </c:pt>
                <c:pt idx="3">
                  <c:v>37.6</c:v>
                </c:pt>
                <c:pt idx="4">
                  <c:v>26.2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3.5973493215525401</c:v>
                </c:pt>
                <c:pt idx="1">
                  <c:v>7.4471442095298199</c:v>
                </c:pt>
                <c:pt idx="2">
                  <c:v>15.462290943515304</c:v>
                </c:pt>
                <c:pt idx="3">
                  <c:v>15.819922162617019</c:v>
                </c:pt>
                <c:pt idx="4">
                  <c:v>13.779320500683706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06299392"/>
        <c:axId val="106209280"/>
      </c:scatterChart>
      <c:valAx>
        <c:axId val="100859264"/>
        <c:scaling>
          <c:orientation val="minMax"/>
          <c:max val="5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059968"/>
        <c:crosses val="autoZero"/>
        <c:crossBetween val="midCat"/>
      </c:valAx>
      <c:valAx>
        <c:axId val="101059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59264"/>
        <c:crosses val="autoZero"/>
        <c:crossBetween val="midCat"/>
      </c:valAx>
      <c:valAx>
        <c:axId val="106209280"/>
        <c:scaling>
          <c:orientation val="minMax"/>
        </c:scaling>
        <c:axPos val="r"/>
        <c:numFmt formatCode="0.0" sourceLinked="0"/>
        <c:tickLblPos val="nextTo"/>
        <c:crossAx val="106299392"/>
        <c:crosses val="max"/>
        <c:crossBetween val="midCat"/>
      </c:valAx>
      <c:valAx>
        <c:axId val="106299392"/>
        <c:scaling>
          <c:orientation val="minMax"/>
        </c:scaling>
        <c:delete val="1"/>
        <c:axPos val="b"/>
        <c:numFmt formatCode="General" sourceLinked="1"/>
        <c:tickLblPos val="none"/>
        <c:crossAx val="1062092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"/>
          <c:y val="0.16639477977161488"/>
          <c:w val="0.79134295227524976"/>
          <c:h val="0.65579119086460747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07010688"/>
        <c:axId val="10701811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3100672"/>
        <c:axId val="107019648"/>
      </c:scatterChart>
      <c:valAx>
        <c:axId val="1070106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2"/>
              <c:y val="0.874388176968082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018112"/>
        <c:crosses val="autoZero"/>
        <c:crossBetween val="midCat"/>
      </c:valAx>
      <c:valAx>
        <c:axId val="1070181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010688"/>
        <c:crosses val="autoZero"/>
        <c:crossBetween val="midCat"/>
      </c:valAx>
      <c:valAx>
        <c:axId val="107019648"/>
        <c:scaling>
          <c:orientation val="minMax"/>
        </c:scaling>
        <c:axPos val="r"/>
        <c:numFmt formatCode="0.0" sourceLinked="0"/>
        <c:tickLblPos val="nextTo"/>
        <c:crossAx val="113100672"/>
        <c:crosses val="max"/>
        <c:crossBetween val="midCat"/>
      </c:valAx>
      <c:valAx>
        <c:axId val="113100672"/>
        <c:scaling>
          <c:orientation val="minMax"/>
        </c:scaling>
        <c:delete val="1"/>
        <c:axPos val="b"/>
        <c:numFmt formatCode="General" sourceLinked="1"/>
        <c:tickLblPos val="none"/>
        <c:crossAx val="1070196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19120256"/>
        <c:axId val="11912294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27921152"/>
        <c:axId val="127919616"/>
      </c:scatterChart>
      <c:valAx>
        <c:axId val="11912025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122944"/>
        <c:crosses val="autoZero"/>
        <c:crossBetween val="midCat"/>
      </c:valAx>
      <c:valAx>
        <c:axId val="11912294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120256"/>
        <c:crosses val="autoZero"/>
        <c:crossBetween val="midCat"/>
      </c:valAx>
      <c:valAx>
        <c:axId val="127919616"/>
        <c:scaling>
          <c:orientation val="minMax"/>
        </c:scaling>
        <c:axPos val="r"/>
        <c:numFmt formatCode="0.0" sourceLinked="0"/>
        <c:tickLblPos val="nextTo"/>
        <c:crossAx val="127921152"/>
        <c:crosses val="max"/>
        <c:crossBetween val="midCat"/>
      </c:valAx>
      <c:valAx>
        <c:axId val="127921152"/>
        <c:scaling>
          <c:orientation val="minMax"/>
        </c:scaling>
        <c:delete val="1"/>
        <c:axPos val="b"/>
        <c:numFmt formatCode="General" sourceLinked="1"/>
        <c:tickLblPos val="none"/>
        <c:crossAx val="1279196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3"/>
          <c:y val="0.16639477977161488"/>
          <c:w val="0.79134295227524976"/>
          <c:h val="0.65579119086460769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83</c:v>
                </c:pt>
                <c:pt idx="1">
                  <c:v>89</c:v>
                </c:pt>
                <c:pt idx="2">
                  <c:v>89</c:v>
                </c:pt>
                <c:pt idx="3">
                  <c:v>90</c:v>
                </c:pt>
                <c:pt idx="4">
                  <c:v>89</c:v>
                </c:pt>
                <c:pt idx="5">
                  <c:v>85</c:v>
                </c:pt>
                <c:pt idx="6">
                  <c:v>81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79</c:v>
                </c:pt>
                <c:pt idx="5">
                  <c:v>79</c:v>
                </c:pt>
                <c:pt idx="6">
                  <c:v>79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54</c:v>
                </c:pt>
                <c:pt idx="1">
                  <c:v>111</c:v>
                </c:pt>
                <c:pt idx="2">
                  <c:v>158</c:v>
                </c:pt>
                <c:pt idx="3">
                  <c:v>165</c:v>
                </c:pt>
                <c:pt idx="4">
                  <c:v>148</c:v>
                </c:pt>
                <c:pt idx="5">
                  <c:v>139</c:v>
                </c:pt>
                <c:pt idx="6">
                  <c:v>125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142</c:v>
                </c:pt>
                <c:pt idx="1">
                  <c:v>152</c:v>
                </c:pt>
                <c:pt idx="2">
                  <c:v>148</c:v>
                </c:pt>
                <c:pt idx="3">
                  <c:v>152</c:v>
                </c:pt>
                <c:pt idx="4">
                  <c:v>133</c:v>
                </c:pt>
                <c:pt idx="5">
                  <c:v>130</c:v>
                </c:pt>
                <c:pt idx="6">
                  <c:v>125</c:v>
                </c:pt>
              </c:numCache>
            </c:numRef>
          </c:yVal>
        </c:ser>
        <c:axId val="128980096"/>
        <c:axId val="12898240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24.337500000000002</c:v>
                </c:pt>
                <c:pt idx="1">
                  <c:v>26.107500000000002</c:v>
                </c:pt>
                <c:pt idx="2">
                  <c:v>24.337500000000002</c:v>
                </c:pt>
                <c:pt idx="3">
                  <c:v>19.322500000000002</c:v>
                </c:pt>
                <c:pt idx="4">
                  <c:v>13.57</c:v>
                </c:pt>
                <c:pt idx="5">
                  <c:v>10.177500000000002</c:v>
                </c:pt>
                <c:pt idx="6">
                  <c:v>7.6700000000000008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4.63394897182026</c:v>
                </c:pt>
                <c:pt idx="1">
                  <c:v>9.9419268849961924</c:v>
                </c:pt>
                <c:pt idx="2">
                  <c:v>13.901846915460776</c:v>
                </c:pt>
                <c:pt idx="3">
                  <c:v>14.716298552932216</c:v>
                </c:pt>
                <c:pt idx="4">
                  <c:v>12.918888042650419</c:v>
                </c:pt>
                <c:pt idx="5">
                  <c:v>11.62699923838538</c:v>
                </c:pt>
                <c:pt idx="6">
                  <c:v>10.222772277227724</c:v>
                </c:pt>
              </c:numCache>
            </c:numRef>
          </c:yVal>
        </c:ser>
        <c:axId val="129008000"/>
        <c:axId val="128992384"/>
      </c:scatterChart>
      <c:valAx>
        <c:axId val="12898009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47"/>
              <c:y val="0.874388176968082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982400"/>
        <c:crosses val="autoZero"/>
        <c:crossBetween val="midCat"/>
      </c:valAx>
      <c:valAx>
        <c:axId val="128982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980096"/>
        <c:crosses val="autoZero"/>
        <c:crossBetween val="midCat"/>
      </c:valAx>
      <c:valAx>
        <c:axId val="128992384"/>
        <c:scaling>
          <c:orientation val="minMax"/>
        </c:scaling>
        <c:axPos val="r"/>
        <c:numFmt formatCode="0.0" sourceLinked="0"/>
        <c:tickLblPos val="nextTo"/>
        <c:crossAx val="129008000"/>
        <c:crosses val="max"/>
        <c:crossBetween val="midCat"/>
      </c:valAx>
      <c:valAx>
        <c:axId val="129008000"/>
        <c:scaling>
          <c:orientation val="minMax"/>
        </c:scaling>
        <c:delete val="1"/>
        <c:axPos val="b"/>
        <c:numFmt formatCode="General" sourceLinked="1"/>
        <c:tickLblPos val="none"/>
        <c:crossAx val="1289923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83</c:v>
                </c:pt>
                <c:pt idx="1">
                  <c:v>89</c:v>
                </c:pt>
                <c:pt idx="2">
                  <c:v>89</c:v>
                </c:pt>
                <c:pt idx="3">
                  <c:v>90</c:v>
                </c:pt>
                <c:pt idx="4">
                  <c:v>89</c:v>
                </c:pt>
                <c:pt idx="5">
                  <c:v>85</c:v>
                </c:pt>
                <c:pt idx="6">
                  <c:v>81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79</c:v>
                </c:pt>
                <c:pt idx="5">
                  <c:v>79</c:v>
                </c:pt>
                <c:pt idx="6">
                  <c:v>79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54</c:v>
                </c:pt>
                <c:pt idx="1">
                  <c:v>111</c:v>
                </c:pt>
                <c:pt idx="2">
                  <c:v>158</c:v>
                </c:pt>
                <c:pt idx="3">
                  <c:v>165</c:v>
                </c:pt>
                <c:pt idx="4">
                  <c:v>148</c:v>
                </c:pt>
                <c:pt idx="5">
                  <c:v>139</c:v>
                </c:pt>
                <c:pt idx="6">
                  <c:v>125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142</c:v>
                </c:pt>
                <c:pt idx="1">
                  <c:v>152</c:v>
                </c:pt>
                <c:pt idx="2">
                  <c:v>148</c:v>
                </c:pt>
                <c:pt idx="3">
                  <c:v>152</c:v>
                </c:pt>
                <c:pt idx="4">
                  <c:v>133</c:v>
                </c:pt>
                <c:pt idx="5">
                  <c:v>130</c:v>
                </c:pt>
                <c:pt idx="6">
                  <c:v>125</c:v>
                </c:pt>
              </c:numCache>
            </c:numRef>
          </c:yVal>
        </c:ser>
        <c:axId val="140219136"/>
        <c:axId val="14022105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33</c:v>
                </c:pt>
                <c:pt idx="1">
                  <c:v>35.4</c:v>
                </c:pt>
                <c:pt idx="2">
                  <c:v>33</c:v>
                </c:pt>
                <c:pt idx="3">
                  <c:v>26.2</c:v>
                </c:pt>
                <c:pt idx="4">
                  <c:v>18.399999999999999</c:v>
                </c:pt>
                <c:pt idx="5">
                  <c:v>13.8</c:v>
                </c:pt>
                <c:pt idx="6">
                  <c:v>10.4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3.4711265383401706</c:v>
                </c:pt>
                <c:pt idx="1">
                  <c:v>7.4471442095298199</c:v>
                </c:pt>
                <c:pt idx="2">
                  <c:v>10.413379615020512</c:v>
                </c:pt>
                <c:pt idx="3">
                  <c:v>11.023456400546966</c:v>
                </c:pt>
                <c:pt idx="4">
                  <c:v>9.6770800462816879</c:v>
                </c:pt>
                <c:pt idx="5">
                  <c:v>8.7093720416535181</c:v>
                </c:pt>
                <c:pt idx="6">
                  <c:v>7.6575155148837695</c:v>
                </c:pt>
              </c:numCache>
            </c:numRef>
          </c:yVal>
        </c:ser>
        <c:axId val="140381184"/>
        <c:axId val="140378880"/>
      </c:scatterChart>
      <c:valAx>
        <c:axId val="1402191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53"/>
              <c:y val="0.874388176968082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221056"/>
        <c:crosses val="autoZero"/>
        <c:crossBetween val="midCat"/>
      </c:valAx>
      <c:valAx>
        <c:axId val="140221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219136"/>
        <c:crosses val="autoZero"/>
        <c:crossBetween val="midCat"/>
      </c:valAx>
      <c:valAx>
        <c:axId val="140378880"/>
        <c:scaling>
          <c:orientation val="minMax"/>
        </c:scaling>
        <c:axPos val="r"/>
        <c:numFmt formatCode="0.0" sourceLinked="0"/>
        <c:tickLblPos val="nextTo"/>
        <c:crossAx val="140381184"/>
        <c:crosses val="max"/>
        <c:crossBetween val="midCat"/>
      </c:valAx>
      <c:valAx>
        <c:axId val="140381184"/>
        <c:scaling>
          <c:orientation val="minMax"/>
        </c:scaling>
        <c:delete val="1"/>
        <c:axPos val="b"/>
        <c:numFmt formatCode="General" sourceLinked="1"/>
        <c:tickLblPos val="none"/>
        <c:crossAx val="1403788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AC-51 Imperial Peak Graph</a:t>
          </a:r>
        </a:p>
        <a:p xmlns:a="http://schemas.openxmlformats.org/drawingml/2006/main">
          <a:pPr algn="ctr"/>
          <a:r>
            <a:rPr lang="en-US" sz="2000" b="1" baseline="0"/>
            <a:t>72 Volts/550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0.13725</cdr:y>
    </cdr:from>
    <cdr:to>
      <cdr:x>0.04222</cdr:x>
      <cdr:y>0.85784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800099"/>
          <a:ext cx="352416" cy="420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AC-51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72 Volts/ 550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AC-51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38100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0.24183</cdr:y>
    </cdr:from>
    <cdr:to>
      <cdr:x>0.99333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AC-51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AC-51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0.97112</cdr:x>
      <cdr:y>0.24346</cdr:y>
    </cdr:from>
    <cdr:to>
      <cdr:x>1</cdr:x>
      <cdr:y>0.78267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24888" y="141922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AC-51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3" activePane="bottomLeft" state="frozen"/>
      <selection pane="bottomLeft" activeCell="D14" sqref="D14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77.578125</v>
      </c>
      <c r="B3">
        <v>112.9</v>
      </c>
      <c r="C3">
        <v>552</v>
      </c>
      <c r="D3">
        <v>123</v>
      </c>
      <c r="E3">
        <v>171.4</v>
      </c>
      <c r="F3" s="8">
        <f>(D3*E3)/9507</f>
        <v>2.2175449668665195</v>
      </c>
      <c r="G3" s="7">
        <f>SUM(E3*0.7375)</f>
        <v>126.40750000000001</v>
      </c>
      <c r="H3" s="7">
        <f>SUM(D3*G3)/5252</f>
        <v>2.96041936405179</v>
      </c>
      <c r="I3" s="9"/>
      <c r="J3" s="5"/>
      <c r="L3" s="4"/>
      <c r="M3" s="4"/>
      <c r="N3" s="4"/>
    </row>
    <row r="4" spans="1:14" s="3" customFormat="1" ht="12.75" customHeight="1">
      <c r="A4">
        <v>77.578125</v>
      </c>
      <c r="B4">
        <v>128.6</v>
      </c>
      <c r="C4">
        <v>552.5</v>
      </c>
      <c r="D4">
        <v>328</v>
      </c>
      <c r="E4">
        <v>170.2</v>
      </c>
      <c r="F4" s="8">
        <f t="shared" ref="F4:F64" si="0">(D4*E4)/9507</f>
        <v>5.8720521720837278</v>
      </c>
      <c r="G4" s="7">
        <f t="shared" ref="G4:G64" si="1">SUM(E4*0.7375)</f>
        <v>125.52249999999999</v>
      </c>
      <c r="H4" s="7">
        <f t="shared" ref="H4:H64" si="2">SUM(D4*G4)/5252</f>
        <v>7.8391812642802741</v>
      </c>
      <c r="I4" s="9"/>
      <c r="J4" s="5"/>
      <c r="L4" s="4"/>
      <c r="M4" s="4"/>
      <c r="N4" s="4"/>
    </row>
    <row r="5" spans="1:14" s="3" customFormat="1" ht="12.75" customHeight="1">
      <c r="A5">
        <v>77.140625</v>
      </c>
      <c r="B5">
        <v>182.3</v>
      </c>
      <c r="C5">
        <v>552.20000000000005</v>
      </c>
      <c r="D5">
        <v>558</v>
      </c>
      <c r="E5">
        <v>164.6</v>
      </c>
      <c r="F5" s="8">
        <f t="shared" si="0"/>
        <v>9.6609656042915741</v>
      </c>
      <c r="G5" s="7">
        <f t="shared" si="1"/>
        <v>121.3925</v>
      </c>
      <c r="H5" s="7">
        <f t="shared" si="2"/>
        <v>12.897375285605483</v>
      </c>
      <c r="I5" s="9"/>
      <c r="J5" s="5"/>
      <c r="L5" s="4"/>
      <c r="M5" s="4"/>
      <c r="N5" s="4"/>
    </row>
    <row r="6" spans="1:14" s="3" customFormat="1" ht="12.75" customHeight="1">
      <c r="A6">
        <v>76.6875</v>
      </c>
      <c r="B6">
        <v>239.1</v>
      </c>
      <c r="C6">
        <v>551.9</v>
      </c>
      <c r="D6">
        <v>791</v>
      </c>
      <c r="E6">
        <v>162.4</v>
      </c>
      <c r="F6" s="8">
        <f t="shared" si="0"/>
        <v>13.511980645839909</v>
      </c>
      <c r="G6" s="7">
        <f t="shared" si="1"/>
        <v>119.77000000000001</v>
      </c>
      <c r="H6" s="7">
        <f t="shared" si="2"/>
        <v>18.038474866717443</v>
      </c>
      <c r="I6" s="9"/>
      <c r="J6" s="5"/>
      <c r="L6" s="4"/>
      <c r="M6" s="4"/>
      <c r="N6" s="4"/>
    </row>
    <row r="7" spans="1:14" s="3" customFormat="1" ht="12.75" customHeight="1">
      <c r="A7">
        <v>76.390625</v>
      </c>
      <c r="B7">
        <v>290</v>
      </c>
      <c r="C7">
        <v>551.29999999999995</v>
      </c>
      <c r="D7">
        <v>1011</v>
      </c>
      <c r="E7">
        <v>160</v>
      </c>
      <c r="F7" s="8">
        <f t="shared" si="0"/>
        <v>17.014831177027453</v>
      </c>
      <c r="G7" s="7">
        <f t="shared" si="1"/>
        <v>118</v>
      </c>
      <c r="H7" s="7">
        <f t="shared" si="2"/>
        <v>22.714775323686215</v>
      </c>
      <c r="I7" s="9"/>
      <c r="J7" s="5"/>
      <c r="L7" s="4"/>
      <c r="M7" s="4"/>
      <c r="N7" s="4"/>
    </row>
    <row r="8" spans="1:14" s="3" customFormat="1" ht="12.75" customHeight="1">
      <c r="A8">
        <v>76.078125</v>
      </c>
      <c r="B8">
        <v>346.9</v>
      </c>
      <c r="C8">
        <v>547</v>
      </c>
      <c r="D8">
        <v>1258</v>
      </c>
      <c r="E8">
        <v>156.6</v>
      </c>
      <c r="F8" s="8">
        <f t="shared" si="0"/>
        <v>20.721868097191543</v>
      </c>
      <c r="G8" s="7">
        <f t="shared" si="1"/>
        <v>115.49250000000001</v>
      </c>
      <c r="H8" s="7">
        <f t="shared" si="2"/>
        <v>27.663664318354911</v>
      </c>
      <c r="I8" s="9"/>
      <c r="J8" s="5"/>
      <c r="L8" s="4"/>
      <c r="M8" s="4"/>
      <c r="N8" s="4"/>
    </row>
    <row r="9" spans="1:14" s="3" customFormat="1" ht="12.75" customHeight="1">
      <c r="A9">
        <v>75.9375</v>
      </c>
      <c r="B9">
        <v>401.5</v>
      </c>
      <c r="C9">
        <v>553.70000000000005</v>
      </c>
      <c r="D9">
        <v>1489</v>
      </c>
      <c r="E9">
        <v>157.80000000000001</v>
      </c>
      <c r="F9" s="8">
        <f t="shared" si="0"/>
        <v>24.714862732723258</v>
      </c>
      <c r="G9" s="7">
        <f t="shared" si="1"/>
        <v>116.37750000000001</v>
      </c>
      <c r="H9" s="7">
        <f t="shared" si="2"/>
        <v>32.99430645468393</v>
      </c>
      <c r="I9" s="9"/>
      <c r="J9" s="5"/>
      <c r="L9" s="4"/>
      <c r="M9" s="4"/>
      <c r="N9" s="4"/>
    </row>
    <row r="10" spans="1:14" s="3" customFormat="1" ht="12.75" customHeight="1">
      <c r="A10">
        <v>75.1875</v>
      </c>
      <c r="B10">
        <v>456.4</v>
      </c>
      <c r="C10">
        <v>552.5</v>
      </c>
      <c r="D10">
        <v>1737</v>
      </c>
      <c r="E10">
        <v>155.6</v>
      </c>
      <c r="F10" s="8">
        <f t="shared" si="0"/>
        <v>28.429283685705272</v>
      </c>
      <c r="G10" s="7">
        <f t="shared" si="1"/>
        <v>114.75500000000001</v>
      </c>
      <c r="H10" s="7">
        <f t="shared" si="2"/>
        <v>37.953053122619963</v>
      </c>
      <c r="I10" s="9"/>
      <c r="J10" s="5"/>
      <c r="L10" s="4"/>
      <c r="M10" s="4"/>
      <c r="N10" s="4"/>
    </row>
    <row r="11" spans="1:14" s="3" customFormat="1" ht="12.75" customHeight="1">
      <c r="A11">
        <v>75.484375</v>
      </c>
      <c r="B11">
        <v>509.7</v>
      </c>
      <c r="C11">
        <v>532.20000000000005</v>
      </c>
      <c r="D11">
        <v>1993</v>
      </c>
      <c r="E11">
        <v>155.6</v>
      </c>
      <c r="F11" s="8">
        <f t="shared" si="0"/>
        <v>32.619206900178817</v>
      </c>
      <c r="G11" s="7">
        <f t="shared" si="1"/>
        <v>114.75500000000001</v>
      </c>
      <c r="H11" s="7">
        <f t="shared" si="2"/>
        <v>43.546594630616916</v>
      </c>
      <c r="I11" s="9"/>
      <c r="J11" s="5"/>
      <c r="L11" s="4"/>
      <c r="M11" s="4"/>
      <c r="N11" s="4"/>
    </row>
    <row r="12" spans="1:14" s="3" customFormat="1" ht="12.75" customHeight="1">
      <c r="A12">
        <v>75.78125</v>
      </c>
      <c r="B12">
        <v>525.29999999999995</v>
      </c>
      <c r="C12">
        <v>466.4</v>
      </c>
      <c r="D12">
        <v>2226</v>
      </c>
      <c r="E12">
        <v>145.4</v>
      </c>
      <c r="F12" s="8">
        <f t="shared" si="0"/>
        <v>34.044430419690755</v>
      </c>
      <c r="G12" s="7">
        <f t="shared" si="1"/>
        <v>107.23250000000002</v>
      </c>
      <c r="H12" s="7">
        <f t="shared" si="2"/>
        <v>45.44926599390709</v>
      </c>
      <c r="I12" s="9"/>
      <c r="J12" s="5"/>
      <c r="L12" s="4"/>
      <c r="M12" s="4"/>
      <c r="N12" s="4"/>
    </row>
    <row r="13" spans="1:14" s="3" customFormat="1" ht="12.75" customHeight="1">
      <c r="A13">
        <v>75.78125</v>
      </c>
      <c r="B13">
        <v>542</v>
      </c>
      <c r="C13">
        <v>506.9</v>
      </c>
      <c r="D13">
        <v>2483</v>
      </c>
      <c r="E13">
        <v>134</v>
      </c>
      <c r="F13" s="8">
        <f t="shared" si="0"/>
        <v>34.997580729988428</v>
      </c>
      <c r="G13" s="7">
        <f t="shared" si="1"/>
        <v>98.825000000000003</v>
      </c>
      <c r="H13" s="7">
        <f t="shared" si="2"/>
        <v>46.721720297029705</v>
      </c>
      <c r="I13" s="9"/>
      <c r="J13" s="5"/>
      <c r="L13" s="4"/>
      <c r="M13" s="4"/>
      <c r="N13" s="4"/>
    </row>
    <row r="14" spans="1:14" s="3" customFormat="1" ht="12.75" customHeight="1">
      <c r="A14">
        <v>75.1875</v>
      </c>
      <c r="B14">
        <v>528.29999999999995</v>
      </c>
      <c r="C14">
        <v>491.9</v>
      </c>
      <c r="D14">
        <v>2703</v>
      </c>
      <c r="E14">
        <v>121.6</v>
      </c>
      <c r="F14" s="8">
        <f t="shared" si="0"/>
        <v>34.572925213000943</v>
      </c>
      <c r="G14" s="7">
        <f t="shared" si="1"/>
        <v>89.68</v>
      </c>
      <c r="H14" s="7">
        <f t="shared" si="2"/>
        <v>46.154805788271133</v>
      </c>
      <c r="I14" s="9"/>
      <c r="J14" s="5"/>
      <c r="L14" s="4"/>
      <c r="M14" s="4"/>
      <c r="N14" s="4"/>
    </row>
    <row r="15" spans="1:14" s="3" customFormat="1" ht="12.75" customHeight="1">
      <c r="A15">
        <v>75.1875</v>
      </c>
      <c r="B15">
        <v>498.1</v>
      </c>
      <c r="C15">
        <v>453.7</v>
      </c>
      <c r="D15">
        <v>2917</v>
      </c>
      <c r="E15">
        <v>105.6</v>
      </c>
      <c r="F15" s="8">
        <f t="shared" si="0"/>
        <v>32.400883559482487</v>
      </c>
      <c r="G15" s="7">
        <f t="shared" si="1"/>
        <v>77.88</v>
      </c>
      <c r="H15" s="7">
        <f t="shared" si="2"/>
        <v>43.255133282559022</v>
      </c>
      <c r="I15" s="9"/>
      <c r="J15" s="5"/>
      <c r="L15" s="4"/>
      <c r="M15" s="4"/>
      <c r="N15" s="4"/>
    </row>
    <row r="16" spans="1:14" s="3" customFormat="1" ht="12.75" customHeight="1">
      <c r="A16">
        <v>75.78125</v>
      </c>
      <c r="B16">
        <v>464.1</v>
      </c>
      <c r="C16">
        <v>439.6</v>
      </c>
      <c r="D16">
        <v>3150</v>
      </c>
      <c r="E16">
        <v>90.8</v>
      </c>
      <c r="F16" s="8">
        <f t="shared" si="0"/>
        <v>30.08520037866835</v>
      </c>
      <c r="G16" s="7">
        <f t="shared" si="1"/>
        <v>66.965000000000003</v>
      </c>
      <c r="H16" s="7">
        <f t="shared" si="2"/>
        <v>40.163699543031228</v>
      </c>
      <c r="I16" s="9"/>
      <c r="J16" s="5"/>
      <c r="L16" s="4"/>
      <c r="M16" s="4"/>
      <c r="N16" s="4"/>
    </row>
    <row r="17" spans="1:14" s="3" customFormat="1" ht="12.75" customHeight="1">
      <c r="A17">
        <v>75.328125</v>
      </c>
      <c r="B17">
        <v>429.2</v>
      </c>
      <c r="C17">
        <v>414.8</v>
      </c>
      <c r="D17">
        <v>3377</v>
      </c>
      <c r="E17">
        <v>79.599999999999994</v>
      </c>
      <c r="F17" s="8">
        <f t="shared" si="0"/>
        <v>28.274871147575467</v>
      </c>
      <c r="G17" s="7">
        <f t="shared" si="1"/>
        <v>58.704999999999998</v>
      </c>
      <c r="H17" s="7">
        <f t="shared" si="2"/>
        <v>37.746912604722013</v>
      </c>
      <c r="I17" s="9"/>
      <c r="J17" s="5"/>
      <c r="L17" s="4"/>
      <c r="M17" s="4"/>
      <c r="N17" s="4"/>
    </row>
    <row r="18" spans="1:14" s="3" customFormat="1" ht="12.75" customHeight="1">
      <c r="A18">
        <v>75.9375</v>
      </c>
      <c r="B18">
        <v>398.9</v>
      </c>
      <c r="C18">
        <v>379.3</v>
      </c>
      <c r="D18">
        <v>3611</v>
      </c>
      <c r="E18">
        <v>68.2</v>
      </c>
      <c r="F18" s="8">
        <f t="shared" si="0"/>
        <v>25.904091721889134</v>
      </c>
      <c r="G18" s="7">
        <f t="shared" si="1"/>
        <v>50.297500000000007</v>
      </c>
      <c r="H18" s="7">
        <f t="shared" si="2"/>
        <v>34.581925456968776</v>
      </c>
      <c r="I18" s="9"/>
      <c r="J18" s="5"/>
      <c r="L18" s="4"/>
      <c r="M18" s="4"/>
      <c r="N18" s="4"/>
    </row>
    <row r="19" spans="1:14" s="3" customFormat="1" ht="12.75" customHeight="1">
      <c r="A19">
        <v>75.625</v>
      </c>
      <c r="B19">
        <v>372</v>
      </c>
      <c r="C19">
        <v>359.3</v>
      </c>
      <c r="D19">
        <v>3854</v>
      </c>
      <c r="E19">
        <v>58</v>
      </c>
      <c r="F19" s="8">
        <f t="shared" si="0"/>
        <v>23.512359314189546</v>
      </c>
      <c r="G19" s="7">
        <f t="shared" si="1"/>
        <v>42.775000000000006</v>
      </c>
      <c r="H19" s="7">
        <f t="shared" si="2"/>
        <v>31.388966108149283</v>
      </c>
      <c r="I19" s="9"/>
      <c r="J19" s="5"/>
      <c r="L19" s="4"/>
      <c r="M19" s="4"/>
      <c r="N19" s="4"/>
    </row>
    <row r="20" spans="1:14" s="3" customFormat="1" ht="12.75" customHeight="1">
      <c r="A20">
        <v>75.484375</v>
      </c>
      <c r="B20">
        <v>342.1</v>
      </c>
      <c r="C20">
        <v>325.89999999999998</v>
      </c>
      <c r="D20">
        <v>4095</v>
      </c>
      <c r="E20">
        <v>50</v>
      </c>
      <c r="F20" s="8">
        <f t="shared" si="0"/>
        <v>21.536762385610604</v>
      </c>
      <c r="G20" s="7">
        <f t="shared" si="1"/>
        <v>36.875</v>
      </c>
      <c r="H20" s="7">
        <f t="shared" si="2"/>
        <v>28.751547029702969</v>
      </c>
      <c r="I20" s="9"/>
      <c r="J20" s="5"/>
      <c r="L20" s="4"/>
      <c r="M20" s="4"/>
      <c r="N20" s="4"/>
    </row>
    <row r="21" spans="1:14" s="3" customFormat="1" ht="12.75" customHeight="1">
      <c r="A21">
        <v>75.78125</v>
      </c>
      <c r="B21">
        <v>321.10000000000002</v>
      </c>
      <c r="C21">
        <v>317</v>
      </c>
      <c r="D21">
        <v>4336</v>
      </c>
      <c r="E21">
        <v>44.4</v>
      </c>
      <c r="F21" s="8">
        <f t="shared" si="0"/>
        <v>20.250173556326917</v>
      </c>
      <c r="G21" s="7">
        <f t="shared" si="1"/>
        <v>32.744999999999997</v>
      </c>
      <c r="H21" s="7">
        <f t="shared" si="2"/>
        <v>27.033952779893369</v>
      </c>
      <c r="I21" s="9"/>
      <c r="J21" s="5"/>
      <c r="L21" s="4"/>
      <c r="M21" s="4"/>
      <c r="N21" s="4"/>
    </row>
    <row r="22" spans="1:14" s="3" customFormat="1" ht="12.75" customHeight="1">
      <c r="A22">
        <v>75.1875</v>
      </c>
      <c r="B22">
        <v>298</v>
      </c>
      <c r="C22">
        <v>294.10000000000002</v>
      </c>
      <c r="D22">
        <v>4581</v>
      </c>
      <c r="E22">
        <v>39.799999999999997</v>
      </c>
      <c r="F22" s="8">
        <f t="shared" si="0"/>
        <v>19.17784790154623</v>
      </c>
      <c r="G22" s="7">
        <f t="shared" si="1"/>
        <v>29.352499999999999</v>
      </c>
      <c r="H22" s="7">
        <f t="shared" si="2"/>
        <v>25.602399562071589</v>
      </c>
      <c r="I22" s="9"/>
      <c r="J22" s="5"/>
      <c r="L22" s="4"/>
      <c r="M22" s="4"/>
      <c r="N22" s="4"/>
    </row>
    <row r="23" spans="1:14" s="3" customFormat="1" ht="12.75" customHeight="1">
      <c r="A23">
        <v>77.4375</v>
      </c>
      <c r="B23">
        <v>283.7</v>
      </c>
      <c r="C23">
        <v>278.39999999999998</v>
      </c>
      <c r="D23">
        <v>4822</v>
      </c>
      <c r="E23">
        <v>34.200000000000003</v>
      </c>
      <c r="F23" s="8">
        <f t="shared" si="0"/>
        <v>17.346418428526352</v>
      </c>
      <c r="G23" s="7">
        <f t="shared" si="1"/>
        <v>25.222500000000004</v>
      </c>
      <c r="H23" s="7">
        <f t="shared" si="2"/>
        <v>23.157443830921558</v>
      </c>
      <c r="I23" s="9"/>
      <c r="J23" s="5"/>
      <c r="L23" s="4"/>
      <c r="M23" s="4"/>
      <c r="N23" s="4"/>
    </row>
    <row r="24" spans="1:14" s="3" customFormat="1" ht="12.75" customHeight="1">
      <c r="A24">
        <v>78.640625</v>
      </c>
      <c r="B24">
        <v>255.2</v>
      </c>
      <c r="C24">
        <v>246.4</v>
      </c>
      <c r="D24">
        <v>5066</v>
      </c>
      <c r="E24">
        <v>30.8</v>
      </c>
      <c r="F24" s="8">
        <f t="shared" si="0"/>
        <v>16.412411907015883</v>
      </c>
      <c r="G24" s="7">
        <f t="shared" si="1"/>
        <v>22.715000000000003</v>
      </c>
      <c r="H24" s="7">
        <f t="shared" si="2"/>
        <v>21.910546458492007</v>
      </c>
      <c r="I24" s="9"/>
      <c r="J24" s="5"/>
      <c r="L24" s="4"/>
      <c r="M24" s="4"/>
      <c r="N24" s="4"/>
    </row>
    <row r="25" spans="1:14" s="3" customFormat="1" ht="12.75" customHeight="1">
      <c r="A25">
        <v>74.28125</v>
      </c>
      <c r="B25">
        <v>234.5</v>
      </c>
      <c r="C25">
        <v>250.8</v>
      </c>
      <c r="D25">
        <v>5304</v>
      </c>
      <c r="E25">
        <v>26.2</v>
      </c>
      <c r="F25" s="8">
        <f t="shared" si="0"/>
        <v>14.617103187125275</v>
      </c>
      <c r="G25" s="7">
        <f t="shared" si="1"/>
        <v>19.322500000000002</v>
      </c>
      <c r="H25" s="7">
        <f t="shared" si="2"/>
        <v>19.513811881188122</v>
      </c>
      <c r="I25" s="9"/>
      <c r="J25" s="5"/>
      <c r="L25" s="4"/>
      <c r="M25" s="4"/>
      <c r="N25" s="4"/>
    </row>
    <row r="26" spans="1:14" s="3" customFormat="1" ht="12.75" customHeight="1">
      <c r="A26">
        <v>73.984375</v>
      </c>
      <c r="B26">
        <v>233.6</v>
      </c>
      <c r="C26">
        <v>247</v>
      </c>
      <c r="D26">
        <v>5542</v>
      </c>
      <c r="E26">
        <v>24</v>
      </c>
      <c r="F26" s="8">
        <f t="shared" si="0"/>
        <v>13.990533291259073</v>
      </c>
      <c r="G26" s="7">
        <f t="shared" si="1"/>
        <v>17.700000000000003</v>
      </c>
      <c r="H26" s="7">
        <f t="shared" si="2"/>
        <v>18.677341964965731</v>
      </c>
      <c r="I26" s="9"/>
      <c r="J26" s="5"/>
      <c r="L26" s="4"/>
      <c r="M26" s="4"/>
      <c r="N26" s="4"/>
    </row>
    <row r="27" spans="1:14" s="3" customFormat="1" ht="12.75" customHeight="1">
      <c r="A27">
        <v>76.390625</v>
      </c>
      <c r="B27">
        <v>224.9</v>
      </c>
      <c r="C27">
        <v>229.4</v>
      </c>
      <c r="D27">
        <v>5788</v>
      </c>
      <c r="E27">
        <v>20.6</v>
      </c>
      <c r="F27" s="8">
        <f t="shared" si="0"/>
        <v>12.541579888503209</v>
      </c>
      <c r="G27" s="7">
        <f t="shared" si="1"/>
        <v>15.192500000000003</v>
      </c>
      <c r="H27" s="7">
        <f t="shared" si="2"/>
        <v>16.742991241431838</v>
      </c>
      <c r="I27" s="9"/>
      <c r="J27" s="5"/>
      <c r="L27" s="4"/>
      <c r="M27" s="4"/>
      <c r="N27" s="4"/>
    </row>
    <row r="28" spans="1:14" s="3" customFormat="1" ht="12.75" customHeight="1">
      <c r="A28">
        <v>73.53125</v>
      </c>
      <c r="B28">
        <v>201.5</v>
      </c>
      <c r="C28">
        <v>221.2</v>
      </c>
      <c r="D28">
        <v>6036</v>
      </c>
      <c r="E28">
        <v>18.399999999999999</v>
      </c>
      <c r="F28" s="8">
        <f t="shared" si="0"/>
        <v>11.682171031871253</v>
      </c>
      <c r="G28" s="7">
        <f t="shared" si="1"/>
        <v>13.57</v>
      </c>
      <c r="H28" s="7">
        <f t="shared" si="2"/>
        <v>15.595681645087586</v>
      </c>
      <c r="I28" s="9"/>
      <c r="J28" s="5"/>
      <c r="L28" s="4"/>
      <c r="M28" s="4"/>
      <c r="N28" s="4"/>
    </row>
    <row r="29" spans="1:14" s="3" customFormat="1" ht="12.75" customHeight="1">
      <c r="A29">
        <v>74.734375</v>
      </c>
      <c r="B29">
        <v>204</v>
      </c>
      <c r="C29">
        <v>212.9</v>
      </c>
      <c r="D29">
        <v>6291</v>
      </c>
      <c r="E29">
        <v>16</v>
      </c>
      <c r="F29" s="8">
        <f t="shared" si="0"/>
        <v>10.587567055853581</v>
      </c>
      <c r="G29" s="7">
        <f t="shared" si="1"/>
        <v>11.8</v>
      </c>
      <c r="H29" s="7">
        <f t="shared" si="2"/>
        <v>14.134386900228485</v>
      </c>
      <c r="I29" s="9"/>
      <c r="J29" s="5"/>
      <c r="L29" s="4"/>
      <c r="M29" s="4"/>
      <c r="N29" s="4"/>
    </row>
    <row r="30" spans="1:14" s="3" customFormat="1" ht="12.75" customHeight="1">
      <c r="A30">
        <v>75.484375</v>
      </c>
      <c r="B30">
        <v>197.9</v>
      </c>
      <c r="C30">
        <v>202</v>
      </c>
      <c r="D30">
        <v>6531</v>
      </c>
      <c r="E30">
        <v>15</v>
      </c>
      <c r="F30" s="8">
        <f t="shared" si="0"/>
        <v>10.304512464499842</v>
      </c>
      <c r="G30" s="7">
        <f t="shared" si="1"/>
        <v>11.0625</v>
      </c>
      <c r="H30" s="7">
        <f t="shared" si="2"/>
        <v>13.75650942498096</v>
      </c>
      <c r="I30" s="9"/>
      <c r="J30" s="5"/>
      <c r="L30" s="4"/>
      <c r="M30" s="4"/>
      <c r="N30" s="4"/>
    </row>
    <row r="31" spans="1:14" s="3" customFormat="1" ht="12.75" customHeight="1">
      <c r="A31">
        <v>75.328125</v>
      </c>
      <c r="B31">
        <v>183.1</v>
      </c>
      <c r="C31">
        <v>194.9</v>
      </c>
      <c r="D31">
        <v>6777</v>
      </c>
      <c r="E31">
        <v>13.8</v>
      </c>
      <c r="F31" s="8">
        <f t="shared" si="0"/>
        <v>9.8372357210476498</v>
      </c>
      <c r="G31" s="7">
        <f t="shared" si="1"/>
        <v>10.177500000000002</v>
      </c>
      <c r="H31" s="7">
        <f t="shared" si="2"/>
        <v>13.132695639756285</v>
      </c>
      <c r="I31" s="9"/>
      <c r="J31" s="5"/>
      <c r="L31" s="4"/>
      <c r="M31" s="4"/>
      <c r="N31" s="4"/>
    </row>
    <row r="32" spans="1:14" s="3" customFormat="1" ht="12.75" customHeight="1">
      <c r="A32">
        <v>75.1875</v>
      </c>
      <c r="B32">
        <v>174.7</v>
      </c>
      <c r="C32">
        <v>189.3</v>
      </c>
      <c r="D32">
        <v>7011</v>
      </c>
      <c r="E32">
        <v>11.6</v>
      </c>
      <c r="F32" s="8">
        <f t="shared" si="0"/>
        <v>8.5544966866519392</v>
      </c>
      <c r="G32" s="7">
        <f t="shared" si="1"/>
        <v>8.5549999999999997</v>
      </c>
      <c r="H32" s="7">
        <f t="shared" si="2"/>
        <v>11.420240860624522</v>
      </c>
      <c r="I32" s="9"/>
      <c r="J32" s="5"/>
      <c r="L32" s="4"/>
      <c r="M32" s="4"/>
      <c r="N32" s="4"/>
    </row>
    <row r="33" spans="1:14" s="3" customFormat="1" ht="12.75" customHeight="1">
      <c r="A33">
        <v>74.578125</v>
      </c>
      <c r="B33">
        <v>165.6</v>
      </c>
      <c r="C33">
        <v>179.2</v>
      </c>
      <c r="D33">
        <v>7233</v>
      </c>
      <c r="E33">
        <v>10.4</v>
      </c>
      <c r="F33" s="8">
        <f t="shared" si="0"/>
        <v>7.9124013884506148</v>
      </c>
      <c r="G33" s="7">
        <f t="shared" si="1"/>
        <v>7.6700000000000008</v>
      </c>
      <c r="H33" s="7">
        <f t="shared" si="2"/>
        <v>10.563044554455447</v>
      </c>
      <c r="I33" s="9"/>
      <c r="J33" s="5"/>
      <c r="L33" s="4"/>
      <c r="M33" s="4"/>
      <c r="N33" s="4"/>
    </row>
    <row r="34" spans="1:14" s="3" customFormat="1" ht="12.75" customHeight="1">
      <c r="A34">
        <v>73.984375</v>
      </c>
      <c r="B34">
        <v>157.5</v>
      </c>
      <c r="C34">
        <v>168.5</v>
      </c>
      <c r="D34">
        <v>7491</v>
      </c>
      <c r="E34">
        <v>9.1999999999999993</v>
      </c>
      <c r="F34" s="8">
        <f t="shared" si="0"/>
        <v>7.2491006626696119</v>
      </c>
      <c r="G34" s="7">
        <f t="shared" si="1"/>
        <v>6.7850000000000001</v>
      </c>
      <c r="H34" s="7">
        <f t="shared" si="2"/>
        <v>9.6775390327494275</v>
      </c>
      <c r="I34" s="9"/>
      <c r="J34" s="5"/>
      <c r="L34" s="4"/>
      <c r="M34" s="4"/>
      <c r="N34" s="4"/>
    </row>
    <row r="35" spans="1:14" s="3" customFormat="1" ht="12.75" customHeight="1">
      <c r="A35">
        <v>72.921875</v>
      </c>
      <c r="B35">
        <v>152.30000000000001</v>
      </c>
      <c r="C35">
        <v>170.2</v>
      </c>
      <c r="D35">
        <v>7722</v>
      </c>
      <c r="E35">
        <v>8.1999999999999993</v>
      </c>
      <c r="F35" s="8">
        <f t="shared" si="0"/>
        <v>6.6603976017671185</v>
      </c>
      <c r="G35" s="7">
        <f t="shared" si="1"/>
        <v>6.0474999999999994</v>
      </c>
      <c r="H35" s="7">
        <f t="shared" si="2"/>
        <v>8.8916212871287126</v>
      </c>
      <c r="I35" s="9"/>
      <c r="J35" s="5"/>
      <c r="L35" s="4"/>
      <c r="M35" s="4"/>
      <c r="N35" s="4"/>
    </row>
    <row r="36" spans="1:14" s="3" customFormat="1" ht="12.75" customHeight="1">
      <c r="A36">
        <v>72.328125</v>
      </c>
      <c r="B36">
        <v>145.6</v>
      </c>
      <c r="C36">
        <v>155.9</v>
      </c>
      <c r="D36">
        <v>7952</v>
      </c>
      <c r="E36">
        <v>7</v>
      </c>
      <c r="F36" s="8">
        <f t="shared" si="0"/>
        <v>5.8550541706111288</v>
      </c>
      <c r="G36" s="7">
        <f t="shared" si="1"/>
        <v>5.1625000000000005</v>
      </c>
      <c r="H36" s="7">
        <f t="shared" si="2"/>
        <v>7.8164889565879676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0"/>
        <v>0</v>
      </c>
      <c r="G37" s="7">
        <f t="shared" si="1"/>
        <v>0</v>
      </c>
      <c r="H37" s="7">
        <f t="shared" si="2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0"/>
        <v>0</v>
      </c>
      <c r="G38" s="7">
        <f t="shared" si="1"/>
        <v>0</v>
      </c>
      <c r="H38" s="7">
        <f t="shared" si="2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0"/>
        <v>0</v>
      </c>
      <c r="G39" s="7">
        <f t="shared" si="1"/>
        <v>0</v>
      </c>
      <c r="H39" s="7">
        <f t="shared" si="2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0"/>
        <v>0</v>
      </c>
      <c r="G40" s="7">
        <f t="shared" si="1"/>
        <v>0</v>
      </c>
      <c r="H40" s="7">
        <f t="shared" si="2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0"/>
        <v>0</v>
      </c>
      <c r="G41" s="7">
        <f t="shared" si="1"/>
        <v>0</v>
      </c>
      <c r="H41" s="7">
        <f t="shared" si="2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0"/>
        <v>0</v>
      </c>
      <c r="G42" s="7">
        <f t="shared" si="1"/>
        <v>0</v>
      </c>
      <c r="H42" s="7">
        <f t="shared" si="2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0"/>
        <v>0</v>
      </c>
      <c r="G43" s="7">
        <f t="shared" si="1"/>
        <v>0</v>
      </c>
      <c r="H43" s="7">
        <f t="shared" si="2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0"/>
        <v>0</v>
      </c>
      <c r="G44" s="7">
        <f t="shared" si="1"/>
        <v>0</v>
      </c>
      <c r="H44" s="7">
        <f t="shared" si="2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0"/>
        <v>0</v>
      </c>
      <c r="G45" s="7">
        <f t="shared" si="1"/>
        <v>0</v>
      </c>
      <c r="H45" s="7">
        <f t="shared" si="2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0"/>
        <v>0</v>
      </c>
      <c r="G46" s="7">
        <f t="shared" si="1"/>
        <v>0</v>
      </c>
      <c r="H46" s="7">
        <f t="shared" si="2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0"/>
        <v>0</v>
      </c>
      <c r="G47" s="7">
        <f t="shared" si="1"/>
        <v>0</v>
      </c>
      <c r="H47" s="7">
        <f t="shared" si="2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0"/>
        <v>0</v>
      </c>
      <c r="G48" s="7">
        <f t="shared" si="1"/>
        <v>0</v>
      </c>
      <c r="H48" s="7">
        <f t="shared" si="2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0"/>
        <v>0</v>
      </c>
      <c r="G49" s="7">
        <f t="shared" si="1"/>
        <v>0</v>
      </c>
      <c r="H49" s="7">
        <f t="shared" si="2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0"/>
        <v>0</v>
      </c>
      <c r="G50" s="7">
        <f t="shared" si="1"/>
        <v>0</v>
      </c>
      <c r="H50" s="7">
        <f t="shared" si="2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si="0"/>
        <v>0</v>
      </c>
      <c r="G62" s="7">
        <f t="shared" si="1"/>
        <v>0</v>
      </c>
      <c r="H62" s="7">
        <f t="shared" si="2"/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0"/>
        <v>0</v>
      </c>
      <c r="G63" s="7">
        <f t="shared" si="1"/>
        <v>0</v>
      </c>
      <c r="H63" s="7">
        <f t="shared" si="2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0"/>
        <v>0</v>
      </c>
      <c r="G64" s="7">
        <f t="shared" si="1"/>
        <v>0</v>
      </c>
      <c r="H64" s="7">
        <f t="shared" si="2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ref="F65:F116" si="3">(D65*E65)/9507</f>
        <v>0</v>
      </c>
      <c r="G65" s="7">
        <f t="shared" ref="G65:G116" si="4">SUM(E65*0.7375)</f>
        <v>0</v>
      </c>
      <c r="H65" s="7">
        <f t="shared" ref="H65:H116" si="5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ref="F117:F180" si="6">(D117*E117)/9507</f>
        <v>0</v>
      </c>
      <c r="G117" s="7">
        <f t="shared" ref="G117:G180" si="7">SUM(E117*0.7375)</f>
        <v>0</v>
      </c>
      <c r="H117" s="7">
        <f t="shared" ref="H117:H180" si="8">SUM(D117*G117)/5252</f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I175" s="9"/>
      <c r="J175" s="5"/>
      <c r="L175" s="4"/>
      <c r="M175" s="4"/>
      <c r="N175" s="4"/>
    </row>
    <row r="176" spans="1:14">
      <c r="A176" s="1"/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</row>
    <row r="177" spans="1:14">
      <c r="A177" s="1"/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</row>
    <row r="178" spans="1:14">
      <c r="A178" s="1"/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</row>
    <row r="179" spans="1:14">
      <c r="A179" s="1"/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</row>
    <row r="180" spans="1:14">
      <c r="A180" s="1"/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</row>
    <row r="181" spans="1:14">
      <c r="A181" s="1"/>
      <c r="C181"/>
      <c r="D181"/>
      <c r="E181"/>
      <c r="F181" s="8">
        <f t="shared" ref="F181:F220" si="9">(D181*E181)/9507</f>
        <v>0</v>
      </c>
      <c r="G181" s="7">
        <f t="shared" ref="G181:G220" si="10">SUM(E181*0.7375)</f>
        <v>0</v>
      </c>
      <c r="H181" s="7">
        <f t="shared" ref="H181:H220" si="11">SUM(D181*G181)/5252</f>
        <v>0</v>
      </c>
      <c r="J181"/>
      <c r="L181"/>
      <c r="M181"/>
    </row>
    <row r="182" spans="1:14">
      <c r="A182" s="1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J182"/>
      <c r="L182"/>
      <c r="M182"/>
    </row>
    <row r="183" spans="1:14">
      <c r="A183" s="1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J183"/>
      <c r="L183"/>
      <c r="M183"/>
    </row>
    <row r="184" spans="1:14">
      <c r="A184" s="1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A185" s="1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  <c r="N186"/>
    </row>
    <row r="187" spans="1:14" hidden="1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  <c r="N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  <c r="N188"/>
    </row>
    <row r="189" spans="1:14" hidden="1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  <c r="N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  <c r="N192"/>
    </row>
    <row r="193" spans="1:14" hidden="1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ref="F221:F234" si="12">(D221*E221)/9507</f>
        <v>0</v>
      </c>
      <c r="G221" s="7">
        <f t="shared" ref="G221:G234" si="13">SUM(E221*0.7375)</f>
        <v>0</v>
      </c>
      <c r="H221" s="7">
        <f t="shared" ref="H221:H234" si="14">SUM(D221*G221)/5252</f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12"/>
        <v>0</v>
      </c>
      <c r="G233" s="7">
        <f t="shared" si="13"/>
        <v>0</v>
      </c>
      <c r="H233" s="7">
        <f t="shared" si="14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12"/>
        <v>0</v>
      </c>
      <c r="G234" s="7">
        <f t="shared" si="13"/>
        <v>0</v>
      </c>
      <c r="H234" s="7">
        <f t="shared" si="14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ref="F235:F298" si="15">(D235*E235)/9507</f>
        <v>0</v>
      </c>
      <c r="G235" s="7">
        <f t="shared" ref="G235:G298" si="16">SUM(E235*0.7375)</f>
        <v>0</v>
      </c>
      <c r="H235" s="7">
        <f t="shared" ref="H235:H298" si="17">SUM(D235*G235)/5252</f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ref="F299:F362" si="18">(D299*E299)/9507</f>
        <v>0</v>
      </c>
      <c r="G299" s="7">
        <f t="shared" ref="G299:G362" si="19">SUM(E299*0.7375)</f>
        <v>0</v>
      </c>
      <c r="H299" s="7">
        <f t="shared" ref="H299:H362" si="20">SUM(D299*G299)/5252</f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ref="F363:F426" si="21">(D363*E363)/9507</f>
        <v>0</v>
      </c>
      <c r="G363" s="7">
        <f t="shared" ref="G363:G426" si="22">SUM(E363*0.7375)</f>
        <v>0</v>
      </c>
      <c r="H363" s="7">
        <f t="shared" ref="H363:H426" si="23">SUM(D363*G363)/5252</f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ref="F427:F490" si="24">(D427*E427)/9507</f>
        <v>0</v>
      </c>
      <c r="G427" s="7">
        <f t="shared" ref="G427:G490" si="25">SUM(E427*0.7375)</f>
        <v>0</v>
      </c>
      <c r="H427" s="7">
        <f t="shared" ref="H427:H490" si="26">SUM(D427*G427)/5252</f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ref="F491:F554" si="27">(D491*E491)/9507</f>
        <v>0</v>
      </c>
      <c r="G491" s="7">
        <f t="shared" ref="G491:G554" si="28">SUM(E491*0.7375)</f>
        <v>0</v>
      </c>
      <c r="H491" s="7">
        <f t="shared" ref="H491:H554" si="29">SUM(D491*G491)/5252</f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ref="F555:F618" si="30">(D555*E555)/9507</f>
        <v>0</v>
      </c>
      <c r="G555" s="7">
        <f t="shared" ref="G555:G618" si="31">SUM(E555*0.7375)</f>
        <v>0</v>
      </c>
      <c r="H555" s="7">
        <f t="shared" ref="H555:H618" si="32">SUM(D555*G555)/5252</f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ref="F619:F682" si="33">(D619*E619)/9507</f>
        <v>0</v>
      </c>
      <c r="G619" s="7">
        <f t="shared" ref="G619:G682" si="34">SUM(E619*0.7375)</f>
        <v>0</v>
      </c>
      <c r="H619" s="7">
        <f t="shared" ref="H619:H682" si="35">SUM(D619*G619)/5252</f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ref="F683:F746" si="36">(D683*E683)/9507</f>
        <v>0</v>
      </c>
      <c r="G683" s="7">
        <f t="shared" ref="G683:G746" si="37">SUM(E683*0.7375)</f>
        <v>0</v>
      </c>
      <c r="H683" s="7">
        <f t="shared" ref="H683:H746" si="38">SUM(D683*G683)/5252</f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ref="F747:F810" si="39">(D747*E747)/9507</f>
        <v>0</v>
      </c>
      <c r="G747" s="7">
        <f t="shared" ref="G747:G810" si="40">SUM(E747*0.7375)</f>
        <v>0</v>
      </c>
      <c r="H747" s="7">
        <f t="shared" ref="H747:H810" si="41">SUM(D747*G747)/5252</f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ref="F811:F874" si="42">(D811*E811)/9507</f>
        <v>0</v>
      </c>
      <c r="G811" s="7">
        <f t="shared" ref="G811:G874" si="43">SUM(E811*0.7375)</f>
        <v>0</v>
      </c>
      <c r="H811" s="7">
        <f t="shared" ref="H811:H874" si="44">SUM(D811*G811)/5252</f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ref="F875:F938" si="45">(D875*E875)/9507</f>
        <v>0</v>
      </c>
      <c r="G875" s="7">
        <f t="shared" ref="G875:G938" si="46">SUM(E875*0.7375)</f>
        <v>0</v>
      </c>
      <c r="H875" s="7">
        <f t="shared" ref="H875:H938" si="47">SUM(D875*G875)/5252</f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ref="F939:F1002" si="48">(D939*E939)/9507</f>
        <v>0</v>
      </c>
      <c r="G939" s="7">
        <f t="shared" ref="G939:G1002" si="49">SUM(E939*0.7375)</f>
        <v>0</v>
      </c>
      <c r="H939" s="7">
        <f t="shared" ref="H939:H1002" si="50">SUM(D939*G939)/5252</f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ref="F1003:F1066" si="51">(D1003*E1003)/9507</f>
        <v>0</v>
      </c>
      <c r="G1003" s="7">
        <f t="shared" ref="G1003:G1066" si="52">SUM(E1003*0.7375)</f>
        <v>0</v>
      </c>
      <c r="H1003" s="7">
        <f t="shared" ref="H1003:H1066" si="53">SUM(D1003*G1003)/5252</f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ref="F1067:F1115" si="54">(D1067*E1067)/9507</f>
        <v>0</v>
      </c>
      <c r="G1067" s="7">
        <f t="shared" ref="G1067:G1115" si="55">SUM(E1067*0.7375)</f>
        <v>0</v>
      </c>
      <c r="H1067" s="7">
        <f t="shared" ref="H1067:H1115" si="56">SUM(D1067*G1067)/5252</f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17" sqref="F17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34.200000000000003</v>
      </c>
      <c r="C3" s="6">
        <f t="shared" ref="C3:C9" si="0">(A3*B3)/9507</f>
        <v>3.5973493215525401</v>
      </c>
      <c r="D3" s="6">
        <f t="shared" ref="D3:D9" si="1">SUM(B3*0.7375)</f>
        <v>25.222500000000004</v>
      </c>
      <c r="E3" s="6">
        <f t="shared" ref="E3:E9" si="2">SUM(A3*D3)/5252</f>
        <v>4.8024562071591781</v>
      </c>
      <c r="F3" s="3">
        <v>81</v>
      </c>
      <c r="G3" s="3">
        <v>81</v>
      </c>
      <c r="H3" s="3">
        <v>54.5</v>
      </c>
      <c r="I3" s="3">
        <v>150</v>
      </c>
    </row>
    <row r="4" spans="1:9">
      <c r="A4" s="3">
        <f t="shared" ref="A4:A9" si="3">A3+1000</f>
        <v>2000</v>
      </c>
      <c r="B4" s="3">
        <v>35.4</v>
      </c>
      <c r="C4" s="6">
        <f t="shared" si="0"/>
        <v>7.4471442095298199</v>
      </c>
      <c r="D4" s="6">
        <f t="shared" si="1"/>
        <v>26.107500000000002</v>
      </c>
      <c r="E4" s="6">
        <f t="shared" si="2"/>
        <v>9.9419268849961924</v>
      </c>
      <c r="F4" s="3">
        <v>86</v>
      </c>
      <c r="G4" s="3">
        <v>81</v>
      </c>
      <c r="H4" s="3">
        <v>110</v>
      </c>
      <c r="I4" s="3">
        <v>160</v>
      </c>
    </row>
    <row r="5" spans="1:9">
      <c r="A5" s="3">
        <f t="shared" si="3"/>
        <v>3000</v>
      </c>
      <c r="B5" s="3">
        <v>49</v>
      </c>
      <c r="C5" s="6">
        <f t="shared" si="0"/>
        <v>15.462290943515304</v>
      </c>
      <c r="D5" s="6">
        <f t="shared" si="1"/>
        <v>36.137500000000003</v>
      </c>
      <c r="E5" s="6">
        <f t="shared" si="2"/>
        <v>20.642136329017521</v>
      </c>
      <c r="F5" s="3">
        <v>87</v>
      </c>
      <c r="G5" s="3">
        <v>80</v>
      </c>
      <c r="H5" s="3">
        <v>233</v>
      </c>
      <c r="I5" s="3">
        <v>210</v>
      </c>
    </row>
    <row r="6" spans="1:9">
      <c r="A6" s="3">
        <f t="shared" si="3"/>
        <v>4000</v>
      </c>
      <c r="B6" s="3">
        <v>37.6</v>
      </c>
      <c r="C6" s="6">
        <f t="shared" si="0"/>
        <v>15.819922162617019</v>
      </c>
      <c r="D6" s="6">
        <f t="shared" si="1"/>
        <v>27.730000000000004</v>
      </c>
      <c r="E6" s="6">
        <f t="shared" si="2"/>
        <v>21.119573495811121</v>
      </c>
      <c r="F6" s="3">
        <v>81</v>
      </c>
      <c r="G6" s="3">
        <v>82</v>
      </c>
      <c r="H6" s="3">
        <v>261</v>
      </c>
      <c r="I6" s="3">
        <v>243</v>
      </c>
    </row>
    <row r="7" spans="1:9">
      <c r="A7" s="3">
        <f t="shared" si="3"/>
        <v>5000</v>
      </c>
      <c r="B7" s="3">
        <v>26.2</v>
      </c>
      <c r="C7" s="6">
        <f t="shared" si="0"/>
        <v>13.779320500683706</v>
      </c>
      <c r="D7" s="6">
        <f t="shared" si="1"/>
        <v>19.322500000000002</v>
      </c>
      <c r="E7" s="6">
        <f t="shared" si="2"/>
        <v>18.395373191165273</v>
      </c>
      <c r="F7" s="3">
        <v>82</v>
      </c>
      <c r="G7" s="3">
        <v>60</v>
      </c>
      <c r="H7" s="3">
        <v>224</v>
      </c>
      <c r="I7" s="3">
        <v>220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E10" sqref="E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33</v>
      </c>
      <c r="C3" s="6">
        <f t="shared" ref="C3:C9" si="0">(A3*B3)/9507</f>
        <v>3.4711265383401706</v>
      </c>
      <c r="D3" s="6">
        <f t="shared" ref="D3:D9" si="1">SUM(B3*0.7375)</f>
        <v>24.337500000000002</v>
      </c>
      <c r="E3" s="6">
        <f t="shared" ref="E3:E9" si="2">SUM(A3*D3)/5252</f>
        <v>4.63394897182026</v>
      </c>
      <c r="F3" s="3">
        <v>83</v>
      </c>
      <c r="G3" s="3">
        <v>77</v>
      </c>
      <c r="H3" s="3">
        <v>54</v>
      </c>
      <c r="I3" s="3">
        <v>142</v>
      </c>
    </row>
    <row r="4" spans="1:9">
      <c r="A4" s="3">
        <f t="shared" ref="A4:A9" si="3">A3+1000</f>
        <v>2000</v>
      </c>
      <c r="B4" s="3">
        <v>35.4</v>
      </c>
      <c r="C4" s="6">
        <f t="shared" si="0"/>
        <v>7.4471442095298199</v>
      </c>
      <c r="D4" s="6">
        <f t="shared" si="1"/>
        <v>26.107500000000002</v>
      </c>
      <c r="E4" s="6">
        <f t="shared" si="2"/>
        <v>9.9419268849961924</v>
      </c>
      <c r="F4" s="3">
        <v>89</v>
      </c>
      <c r="G4" s="3">
        <v>77</v>
      </c>
      <c r="H4" s="3">
        <v>111</v>
      </c>
      <c r="I4" s="3">
        <v>152</v>
      </c>
    </row>
    <row r="5" spans="1:9">
      <c r="A5" s="3">
        <f t="shared" si="3"/>
        <v>3000</v>
      </c>
      <c r="B5" s="3">
        <v>33</v>
      </c>
      <c r="C5" s="6">
        <f t="shared" si="0"/>
        <v>10.413379615020512</v>
      </c>
      <c r="D5" s="6">
        <f t="shared" si="1"/>
        <v>24.337500000000002</v>
      </c>
      <c r="E5" s="6">
        <f t="shared" si="2"/>
        <v>13.901846915460776</v>
      </c>
      <c r="F5" s="3">
        <v>89</v>
      </c>
      <c r="G5" s="3">
        <v>77</v>
      </c>
      <c r="H5" s="3">
        <v>158</v>
      </c>
      <c r="I5" s="3">
        <v>148</v>
      </c>
    </row>
    <row r="6" spans="1:9">
      <c r="A6" s="3">
        <f t="shared" si="3"/>
        <v>4000</v>
      </c>
      <c r="B6" s="3">
        <v>26.2</v>
      </c>
      <c r="C6" s="6">
        <f t="shared" si="0"/>
        <v>11.023456400546966</v>
      </c>
      <c r="D6" s="6">
        <f t="shared" si="1"/>
        <v>19.322500000000002</v>
      </c>
      <c r="E6" s="6">
        <f t="shared" si="2"/>
        <v>14.716298552932216</v>
      </c>
      <c r="F6" s="3">
        <v>90</v>
      </c>
      <c r="G6" s="3">
        <v>77</v>
      </c>
      <c r="H6" s="3">
        <v>165</v>
      </c>
      <c r="I6" s="3">
        <v>152</v>
      </c>
    </row>
    <row r="7" spans="1:9">
      <c r="A7" s="3">
        <f t="shared" si="3"/>
        <v>5000</v>
      </c>
      <c r="B7" s="3">
        <v>18.399999999999999</v>
      </c>
      <c r="C7" s="6">
        <f t="shared" si="0"/>
        <v>9.6770800462816879</v>
      </c>
      <c r="D7" s="6">
        <f t="shared" si="1"/>
        <v>13.57</v>
      </c>
      <c r="E7" s="6">
        <f t="shared" si="2"/>
        <v>12.918888042650419</v>
      </c>
      <c r="F7" s="3">
        <v>89</v>
      </c>
      <c r="G7" s="3">
        <v>79</v>
      </c>
      <c r="H7" s="3">
        <v>148</v>
      </c>
      <c r="I7" s="3">
        <v>133</v>
      </c>
    </row>
    <row r="8" spans="1:9">
      <c r="A8" s="3">
        <f t="shared" si="3"/>
        <v>6000</v>
      </c>
      <c r="B8" s="3">
        <v>13.8</v>
      </c>
      <c r="C8" s="6">
        <f t="shared" si="0"/>
        <v>8.7093720416535181</v>
      </c>
      <c r="D8" s="6">
        <f t="shared" si="1"/>
        <v>10.177500000000002</v>
      </c>
      <c r="E8" s="6">
        <f t="shared" si="2"/>
        <v>11.62699923838538</v>
      </c>
      <c r="F8" s="3">
        <v>85</v>
      </c>
      <c r="G8" s="3">
        <v>79</v>
      </c>
      <c r="H8" s="3">
        <v>139</v>
      </c>
      <c r="I8" s="3">
        <v>130</v>
      </c>
    </row>
    <row r="9" spans="1:9">
      <c r="A9" s="3">
        <f t="shared" si="3"/>
        <v>7000</v>
      </c>
      <c r="B9" s="3">
        <v>10.4</v>
      </c>
      <c r="C9" s="6">
        <f t="shared" si="0"/>
        <v>7.6575155148837695</v>
      </c>
      <c r="D9" s="6">
        <f t="shared" si="1"/>
        <v>7.6700000000000008</v>
      </c>
      <c r="E9" s="6">
        <f t="shared" si="2"/>
        <v>10.222772277227724</v>
      </c>
      <c r="F9" s="3">
        <v>81</v>
      </c>
      <c r="G9" s="3">
        <v>79</v>
      </c>
      <c r="H9" s="3">
        <v>125</v>
      </c>
      <c r="I9" s="3">
        <v>125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2013-01-02T22:22:49Z</cp:lastPrinted>
  <dcterms:created xsi:type="dcterms:W3CDTF">2009-05-07T18:21:17Z</dcterms:created>
  <dcterms:modified xsi:type="dcterms:W3CDTF">2013-01-02T23:45:54Z</dcterms:modified>
</cp:coreProperties>
</file>