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  <fileRecoveryPr repairLoad="1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<sst xmlns="http://schemas.openxmlformats.org/spreadsheetml/2006/main" count="43" uniqueCount="13">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</sst>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074074074074086E-3"/>
                  <c:y val="-2.1786492374727687E-2"/>
                </c:manualLayout>
              </c:layout>
              <c:showVal val="1"/>
            </c:dLbl>
            <c:dLbl>
              <c:idx val="18"/>
              <c:layout>
                <c:manualLayout>
                  <c:x val="-7.111111111111118E-2"/>
                  <c:y val="-4.7930283224400884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132.89750000000001</c:v>
                </c:pt>
                <c:pt idx="1">
                  <c:v>132.89750000000001</c:v>
                </c:pt>
                <c:pt idx="2">
                  <c:v>132.89750000000001</c:v>
                </c:pt>
                <c:pt idx="3">
                  <c:v>132.89750000000001</c:v>
                </c:pt>
                <c:pt idx="4">
                  <c:v>131.12750000000003</c:v>
                </c:pt>
                <c:pt idx="5">
                  <c:v>129.35750000000002</c:v>
                </c:pt>
                <c:pt idx="6">
                  <c:v>128.4725</c:v>
                </c:pt>
                <c:pt idx="7">
                  <c:v>127.58750000000001</c:v>
                </c:pt>
                <c:pt idx="8">
                  <c:v>127.58750000000001</c:v>
                </c:pt>
                <c:pt idx="9">
                  <c:v>126.70250000000001</c:v>
                </c:pt>
                <c:pt idx="10">
                  <c:v>126.70250000000001</c:v>
                </c:pt>
                <c:pt idx="11">
                  <c:v>125.81750000000001</c:v>
                </c:pt>
                <c:pt idx="12">
                  <c:v>125.81750000000001</c:v>
                </c:pt>
                <c:pt idx="13">
                  <c:v>125.81750000000001</c:v>
                </c:pt>
                <c:pt idx="14">
                  <c:v>125.81750000000001</c:v>
                </c:pt>
                <c:pt idx="15">
                  <c:v>124.93250000000002</c:v>
                </c:pt>
                <c:pt idx="16">
                  <c:v>124.93250000000002</c:v>
                </c:pt>
                <c:pt idx="17">
                  <c:v>124.93250000000002</c:v>
                </c:pt>
                <c:pt idx="18">
                  <c:v>123.31</c:v>
                </c:pt>
                <c:pt idx="19">
                  <c:v>118</c:v>
                </c:pt>
                <c:pt idx="20">
                  <c:v>111.0675</c:v>
                </c:pt>
                <c:pt idx="21">
                  <c:v>102.2175</c:v>
                </c:pt>
                <c:pt idx="22">
                  <c:v>92.63</c:v>
                </c:pt>
                <c:pt idx="23">
                  <c:v>86.58250000000001</c:v>
                </c:pt>
                <c:pt idx="24">
                  <c:v>77.88</c:v>
                </c:pt>
                <c:pt idx="25">
                  <c:v>71.685000000000002</c:v>
                </c:pt>
                <c:pt idx="26">
                  <c:v>60.327500000000001</c:v>
                </c:pt>
                <c:pt idx="27">
                  <c:v>55.164999999999999</c:v>
                </c:pt>
                <c:pt idx="28">
                  <c:v>50.74</c:v>
                </c:pt>
                <c:pt idx="29">
                  <c:v>47.2</c:v>
                </c:pt>
                <c:pt idx="30">
                  <c:v>41.152500000000003</c:v>
                </c:pt>
                <c:pt idx="31">
                  <c:v>37.612500000000004</c:v>
                </c:pt>
                <c:pt idx="32">
                  <c:v>34.957500000000003</c:v>
                </c:pt>
                <c:pt idx="33">
                  <c:v>33.335000000000001</c:v>
                </c:pt>
                <c:pt idx="34">
                  <c:v>30.680000000000003</c:v>
                </c:pt>
                <c:pt idx="35">
                  <c:v>28.910000000000004</c:v>
                </c:pt>
                <c:pt idx="36">
                  <c:v>27.14</c:v>
                </c:pt>
                <c:pt idx="37">
                  <c:v>24.485000000000003</c:v>
                </c:pt>
                <c:pt idx="38">
                  <c:v>22.862500000000001</c:v>
                </c:pt>
                <c:pt idx="39">
                  <c:v>21.092500000000001</c:v>
                </c:pt>
                <c:pt idx="40">
                  <c:v>18.4375</c:v>
                </c:pt>
                <c:pt idx="41">
                  <c:v>15.782500000000001</c:v>
                </c:pt>
                <c:pt idx="42">
                  <c:v>14.897500000000001</c:v>
                </c:pt>
                <c:pt idx="43">
                  <c:v>14.012500000000001</c:v>
                </c:pt>
                <c:pt idx="44">
                  <c:v>13.127500000000001</c:v>
                </c:pt>
                <c:pt idx="45">
                  <c:v>12.242500000000001</c:v>
                </c:pt>
                <c:pt idx="46">
                  <c:v>11.505000000000001</c:v>
                </c:pt>
                <c:pt idx="47">
                  <c:v>10.620000000000001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axId val="89683456"/>
        <c:axId val="896853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4.444444444444446E-2"/>
                  <c:y val="5.228758169934633E-2"/>
                </c:manualLayout>
              </c:layout>
              <c:showVal val="1"/>
            </c:dLbl>
            <c:dLbl>
              <c:idx val="47"/>
              <c:layout>
                <c:manualLayout>
                  <c:x val="-6.9629629629629625E-2"/>
                  <c:y val="-5.0108932461873555E-2"/>
                </c:manualLayout>
              </c:layout>
              <c:showVal val="1"/>
            </c:dLbl>
            <c:delete val="1"/>
          </c:dLbls>
          <c:xVal>
            <c:numRef>
              <c:f>'Peak data'!$D$3:$D$4679</c:f>
              <c:numCache>
                <c:formatCode>General</c:formatCode>
                <c:ptCount val="4663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1.1639918126428028</c:v>
                </c:pt>
                <c:pt idx="1">
                  <c:v>1.2399043221629855</c:v>
                </c:pt>
                <c:pt idx="2">
                  <c:v>1.2905126618431073</c:v>
                </c:pt>
                <c:pt idx="3">
                  <c:v>4.5294464013709064</c:v>
                </c:pt>
                <c:pt idx="4">
                  <c:v>8.4388985148514859</c:v>
                </c:pt>
                <c:pt idx="5">
                  <c:v>12.26581016755522</c:v>
                </c:pt>
                <c:pt idx="6">
                  <c:v>16.120216584158417</c:v>
                </c:pt>
                <c:pt idx="7">
                  <c:v>19.871777418126431</c:v>
                </c:pt>
                <c:pt idx="8">
                  <c:v>23.831557025894899</c:v>
                </c:pt>
                <c:pt idx="9">
                  <c:v>27.50206587966489</c:v>
                </c:pt>
                <c:pt idx="10">
                  <c:v>31.434378808073117</c:v>
                </c:pt>
                <c:pt idx="11">
                  <c:v>35.023835681645096</c:v>
                </c:pt>
                <c:pt idx="12">
                  <c:v>38.928681930693074</c:v>
                </c:pt>
                <c:pt idx="13">
                  <c:v>42.737703731911658</c:v>
                </c:pt>
                <c:pt idx="14">
                  <c:v>46.570681645087589</c:v>
                </c:pt>
                <c:pt idx="15">
                  <c:v>50.620022848438701</c:v>
                </c:pt>
                <c:pt idx="16">
                  <c:v>55.282393373952793</c:v>
                </c:pt>
                <c:pt idx="17">
                  <c:v>59.70688785224678</c:v>
                </c:pt>
                <c:pt idx="18">
                  <c:v>62.312402894135566</c:v>
                </c:pt>
                <c:pt idx="19">
                  <c:v>62.999238385376998</c:v>
                </c:pt>
                <c:pt idx="20">
                  <c:v>62.470181835491232</c:v>
                </c:pt>
                <c:pt idx="21">
                  <c:v>59.847450971058642</c:v>
                </c:pt>
                <c:pt idx="22">
                  <c:v>57.426367098248278</c:v>
                </c:pt>
                <c:pt idx="23">
                  <c:v>55.787353389185085</c:v>
                </c:pt>
                <c:pt idx="24">
                  <c:v>52.493373952779898</c:v>
                </c:pt>
                <c:pt idx="25">
                  <c:v>50.324180312262001</c:v>
                </c:pt>
                <c:pt idx="26">
                  <c:v>45.877386709824826</c:v>
                </c:pt>
                <c:pt idx="27">
                  <c:v>43.569006092916979</c:v>
                </c:pt>
                <c:pt idx="28">
                  <c:v>41.687566641279517</c:v>
                </c:pt>
                <c:pt idx="29">
                  <c:v>40.190099009900997</c:v>
                </c:pt>
                <c:pt idx="30">
                  <c:v>37.524623476770756</c:v>
                </c:pt>
                <c:pt idx="31">
                  <c:v>35.471194306930698</c:v>
                </c:pt>
                <c:pt idx="32">
                  <c:v>34.098871382330543</c:v>
                </c:pt>
                <c:pt idx="33">
                  <c:v>33.46194211728865</c:v>
                </c:pt>
                <c:pt idx="34">
                  <c:v>31.743168316831689</c:v>
                </c:pt>
                <c:pt idx="35">
                  <c:v>30.743021706016762</c:v>
                </c:pt>
                <c:pt idx="36">
                  <c:v>29.672102056359481</c:v>
                </c:pt>
                <c:pt idx="37">
                  <c:v>27.63653465346535</c:v>
                </c:pt>
                <c:pt idx="38">
                  <c:v>26.549578731911655</c:v>
                </c:pt>
                <c:pt idx="39">
                  <c:v>25.128669554455449</c:v>
                </c:pt>
                <c:pt idx="40">
                  <c:v>22.973153084539224</c:v>
                </c:pt>
                <c:pt idx="41">
                  <c:v>20.626633663366338</c:v>
                </c:pt>
                <c:pt idx="42">
                  <c:v>19.955048076923077</c:v>
                </c:pt>
                <c:pt idx="43">
                  <c:v>19.16980436024372</c:v>
                </c:pt>
                <c:pt idx="44">
                  <c:v>18.426490860624526</c:v>
                </c:pt>
                <c:pt idx="45">
                  <c:v>17.561880236100535</c:v>
                </c:pt>
                <c:pt idx="46">
                  <c:v>17.165495049504951</c:v>
                </c:pt>
                <c:pt idx="47">
                  <c:v>16.17669459253618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xVal>
            <c:numRef>
              <c:f>'Peak data'!$D$3:$D$50</c:f>
              <c:numCache>
                <c:formatCode>General</c:formatCode>
                <c:ptCount val="48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data'!$A$3:$A$50</c:f>
              <c:numCache>
                <c:formatCode>General</c:formatCode>
                <c:ptCount val="48"/>
                <c:pt idx="0">
                  <c:v>91.45</c:v>
                </c:pt>
                <c:pt idx="1">
                  <c:v>91.3</c:v>
                </c:pt>
                <c:pt idx="2">
                  <c:v>91.45</c:v>
                </c:pt>
                <c:pt idx="3">
                  <c:v>91.45</c:v>
                </c:pt>
                <c:pt idx="4">
                  <c:v>91</c:v>
                </c:pt>
                <c:pt idx="5">
                  <c:v>90.85</c:v>
                </c:pt>
                <c:pt idx="6">
                  <c:v>90.55</c:v>
                </c:pt>
                <c:pt idx="7">
                  <c:v>90.25</c:v>
                </c:pt>
                <c:pt idx="8">
                  <c:v>89.95</c:v>
                </c:pt>
                <c:pt idx="9">
                  <c:v>89.65</c:v>
                </c:pt>
                <c:pt idx="10">
                  <c:v>89.35</c:v>
                </c:pt>
                <c:pt idx="11">
                  <c:v>88.9</c:v>
                </c:pt>
                <c:pt idx="12">
                  <c:v>88.6</c:v>
                </c:pt>
                <c:pt idx="13">
                  <c:v>88.15</c:v>
                </c:pt>
                <c:pt idx="14">
                  <c:v>87.7</c:v>
                </c:pt>
                <c:pt idx="15">
                  <c:v>86.95</c:v>
                </c:pt>
                <c:pt idx="16">
                  <c:v>86.2</c:v>
                </c:pt>
                <c:pt idx="17">
                  <c:v>86.05</c:v>
                </c:pt>
                <c:pt idx="18">
                  <c:v>86.35</c:v>
                </c:pt>
                <c:pt idx="19">
                  <c:v>86.5</c:v>
                </c:pt>
                <c:pt idx="20">
                  <c:v>84.25</c:v>
                </c:pt>
                <c:pt idx="21">
                  <c:v>83.8</c:v>
                </c:pt>
                <c:pt idx="22">
                  <c:v>83.05</c:v>
                </c:pt>
                <c:pt idx="23">
                  <c:v>82.9</c:v>
                </c:pt>
                <c:pt idx="24">
                  <c:v>83.65</c:v>
                </c:pt>
                <c:pt idx="25">
                  <c:v>83.65</c:v>
                </c:pt>
                <c:pt idx="26">
                  <c:v>84.25</c:v>
                </c:pt>
                <c:pt idx="27">
                  <c:v>84.4</c:v>
                </c:pt>
                <c:pt idx="28">
                  <c:v>85.3</c:v>
                </c:pt>
                <c:pt idx="29">
                  <c:v>85.3</c:v>
                </c:pt>
                <c:pt idx="30">
                  <c:v>86.65</c:v>
                </c:pt>
                <c:pt idx="31">
                  <c:v>88</c:v>
                </c:pt>
                <c:pt idx="32">
                  <c:v>89.35</c:v>
                </c:pt>
                <c:pt idx="33">
                  <c:v>87.55</c:v>
                </c:pt>
                <c:pt idx="34">
                  <c:v>85.75</c:v>
                </c:pt>
                <c:pt idx="35">
                  <c:v>87.7</c:v>
                </c:pt>
                <c:pt idx="36">
                  <c:v>83.8</c:v>
                </c:pt>
                <c:pt idx="37">
                  <c:v>85.6</c:v>
                </c:pt>
                <c:pt idx="38">
                  <c:v>92.05</c:v>
                </c:pt>
                <c:pt idx="39">
                  <c:v>93.1</c:v>
                </c:pt>
                <c:pt idx="40">
                  <c:v>86.35</c:v>
                </c:pt>
                <c:pt idx="41">
                  <c:v>84.85</c:v>
                </c:pt>
                <c:pt idx="42">
                  <c:v>87.7</c:v>
                </c:pt>
                <c:pt idx="43">
                  <c:v>86.5</c:v>
                </c:pt>
                <c:pt idx="44">
                  <c:v>91.3</c:v>
                </c:pt>
                <c:pt idx="45">
                  <c:v>86.5</c:v>
                </c:pt>
                <c:pt idx="46">
                  <c:v>91.15</c:v>
                </c:pt>
                <c:pt idx="47">
                  <c:v>85</c:v>
                </c:pt>
              </c:numCache>
            </c:numRef>
          </c:yVal>
        </c:ser>
        <c:axId val="89683456"/>
        <c:axId val="896853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2.222222222222223E-2"/>
                  <c:y val="-8.7145969498910892E-3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130.30000000000001</c:v>
                </c:pt>
                <c:pt idx="1">
                  <c:v>129.30000000000001</c:v>
                </c:pt>
                <c:pt idx="2">
                  <c:v>130</c:v>
                </c:pt>
                <c:pt idx="3">
                  <c:v>130.30000000000001</c:v>
                </c:pt>
                <c:pt idx="4">
                  <c:v>148.69999999999999</c:v>
                </c:pt>
                <c:pt idx="5">
                  <c:v>183.2</c:v>
                </c:pt>
                <c:pt idx="6">
                  <c:v>215.5</c:v>
                </c:pt>
                <c:pt idx="7">
                  <c:v>249.1</c:v>
                </c:pt>
                <c:pt idx="8">
                  <c:v>282.7</c:v>
                </c:pt>
                <c:pt idx="9">
                  <c:v>317.10000000000002</c:v>
                </c:pt>
                <c:pt idx="10">
                  <c:v>351</c:v>
                </c:pt>
                <c:pt idx="11">
                  <c:v>385.7</c:v>
                </c:pt>
                <c:pt idx="12">
                  <c:v>420.4</c:v>
                </c:pt>
                <c:pt idx="13">
                  <c:v>456.9</c:v>
                </c:pt>
                <c:pt idx="14">
                  <c:v>490.7</c:v>
                </c:pt>
                <c:pt idx="15">
                  <c:v>525.5</c:v>
                </c:pt>
                <c:pt idx="16">
                  <c:v>566.70000000000005</c:v>
                </c:pt>
                <c:pt idx="17">
                  <c:v>615</c:v>
                </c:pt>
                <c:pt idx="18">
                  <c:v>635</c:v>
                </c:pt>
                <c:pt idx="19">
                  <c:v>645</c:v>
                </c:pt>
                <c:pt idx="20">
                  <c:v>654</c:v>
                </c:pt>
                <c:pt idx="21">
                  <c:v>644</c:v>
                </c:pt>
                <c:pt idx="22">
                  <c:v>636</c:v>
                </c:pt>
                <c:pt idx="23">
                  <c:v>625</c:v>
                </c:pt>
                <c:pt idx="24">
                  <c:v>616</c:v>
                </c:pt>
                <c:pt idx="25">
                  <c:v>602.6</c:v>
                </c:pt>
                <c:pt idx="26">
                  <c:v>561.4</c:v>
                </c:pt>
                <c:pt idx="27">
                  <c:v>538.9</c:v>
                </c:pt>
                <c:pt idx="28">
                  <c:v>516.1</c:v>
                </c:pt>
                <c:pt idx="29">
                  <c:v>498.2</c:v>
                </c:pt>
                <c:pt idx="30">
                  <c:v>458.8</c:v>
                </c:pt>
                <c:pt idx="31">
                  <c:v>443.6</c:v>
                </c:pt>
                <c:pt idx="32">
                  <c:v>424.2</c:v>
                </c:pt>
                <c:pt idx="33">
                  <c:v>404.1</c:v>
                </c:pt>
                <c:pt idx="34">
                  <c:v>391.8</c:v>
                </c:pt>
                <c:pt idx="35">
                  <c:v>373.6</c:v>
                </c:pt>
                <c:pt idx="36">
                  <c:v>362.8</c:v>
                </c:pt>
                <c:pt idx="37">
                  <c:v>345.2</c:v>
                </c:pt>
                <c:pt idx="38">
                  <c:v>330</c:v>
                </c:pt>
                <c:pt idx="39">
                  <c:v>314.5</c:v>
                </c:pt>
                <c:pt idx="40">
                  <c:v>295.89999999999998</c:v>
                </c:pt>
                <c:pt idx="41">
                  <c:v>285.2</c:v>
                </c:pt>
                <c:pt idx="42">
                  <c:v>279.2</c:v>
                </c:pt>
                <c:pt idx="43">
                  <c:v>268.89999999999998</c:v>
                </c:pt>
                <c:pt idx="44">
                  <c:v>261.10000000000002</c:v>
                </c:pt>
                <c:pt idx="45">
                  <c:v>252</c:v>
                </c:pt>
                <c:pt idx="46">
                  <c:v>240</c:v>
                </c:pt>
                <c:pt idx="47">
                  <c:v>226.3</c:v>
                </c:pt>
              </c:numCache>
            </c:numRef>
          </c:yVal>
          <c:smooth val="1"/>
        </c:ser>
        <c:axId val="89695360"/>
        <c:axId val="89696896"/>
      </c:scatterChart>
      <c:valAx>
        <c:axId val="896834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85376"/>
        <c:crosses val="autoZero"/>
        <c:crossBetween val="midCat"/>
      </c:valAx>
      <c:valAx>
        <c:axId val="89685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83456"/>
        <c:crosses val="autoZero"/>
        <c:crossBetween val="midCat"/>
      </c:valAx>
      <c:valAx>
        <c:axId val="89695360"/>
        <c:scaling>
          <c:orientation val="minMax"/>
        </c:scaling>
        <c:delete val="1"/>
        <c:axPos val="b"/>
        <c:numFmt formatCode="General" sourceLinked="1"/>
        <c:tickLblPos val="none"/>
        <c:crossAx val="89696896"/>
        <c:crosses val="autoZero"/>
        <c:crossBetween val="midCat"/>
      </c:valAx>
      <c:valAx>
        <c:axId val="896968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953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81668124817743"/>
          <c:y val="0.92005815449539452"/>
          <c:w val="0.7088001166520854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180.2</c:v>
                </c:pt>
                <c:pt idx="1">
                  <c:v>180.2</c:v>
                </c:pt>
                <c:pt idx="2">
                  <c:v>180.2</c:v>
                </c:pt>
                <c:pt idx="3">
                  <c:v>180.2</c:v>
                </c:pt>
                <c:pt idx="4">
                  <c:v>177.8</c:v>
                </c:pt>
                <c:pt idx="5">
                  <c:v>175.4</c:v>
                </c:pt>
                <c:pt idx="6">
                  <c:v>174.2</c:v>
                </c:pt>
                <c:pt idx="7">
                  <c:v>173</c:v>
                </c:pt>
                <c:pt idx="8">
                  <c:v>173</c:v>
                </c:pt>
                <c:pt idx="9">
                  <c:v>171.8</c:v>
                </c:pt>
                <c:pt idx="10">
                  <c:v>171.8</c:v>
                </c:pt>
                <c:pt idx="11">
                  <c:v>170.6</c:v>
                </c:pt>
                <c:pt idx="12">
                  <c:v>170.6</c:v>
                </c:pt>
                <c:pt idx="13">
                  <c:v>170.6</c:v>
                </c:pt>
                <c:pt idx="14">
                  <c:v>170.6</c:v>
                </c:pt>
                <c:pt idx="15">
                  <c:v>169.4</c:v>
                </c:pt>
                <c:pt idx="16">
                  <c:v>169.4</c:v>
                </c:pt>
                <c:pt idx="17">
                  <c:v>169.4</c:v>
                </c:pt>
                <c:pt idx="18">
                  <c:v>167.2</c:v>
                </c:pt>
                <c:pt idx="19">
                  <c:v>160</c:v>
                </c:pt>
                <c:pt idx="20">
                  <c:v>150.6</c:v>
                </c:pt>
                <c:pt idx="21">
                  <c:v>138.6</c:v>
                </c:pt>
                <c:pt idx="22">
                  <c:v>125.6</c:v>
                </c:pt>
                <c:pt idx="23">
                  <c:v>117.4</c:v>
                </c:pt>
                <c:pt idx="24">
                  <c:v>105.6</c:v>
                </c:pt>
                <c:pt idx="25">
                  <c:v>97.2</c:v>
                </c:pt>
                <c:pt idx="26">
                  <c:v>81.8</c:v>
                </c:pt>
                <c:pt idx="27">
                  <c:v>74.8</c:v>
                </c:pt>
                <c:pt idx="28">
                  <c:v>68.8</c:v>
                </c:pt>
                <c:pt idx="29">
                  <c:v>64</c:v>
                </c:pt>
                <c:pt idx="30">
                  <c:v>55.8</c:v>
                </c:pt>
                <c:pt idx="31">
                  <c:v>51</c:v>
                </c:pt>
                <c:pt idx="32">
                  <c:v>47.4</c:v>
                </c:pt>
                <c:pt idx="33">
                  <c:v>45.2</c:v>
                </c:pt>
                <c:pt idx="34">
                  <c:v>41.6</c:v>
                </c:pt>
                <c:pt idx="35">
                  <c:v>39.200000000000003</c:v>
                </c:pt>
                <c:pt idx="36">
                  <c:v>36.799999999999997</c:v>
                </c:pt>
                <c:pt idx="37">
                  <c:v>33.200000000000003</c:v>
                </c:pt>
                <c:pt idx="38">
                  <c:v>31</c:v>
                </c:pt>
                <c:pt idx="39">
                  <c:v>28.6</c:v>
                </c:pt>
                <c:pt idx="40">
                  <c:v>25</c:v>
                </c:pt>
                <c:pt idx="41">
                  <c:v>21.4</c:v>
                </c:pt>
                <c:pt idx="42">
                  <c:v>20.2</c:v>
                </c:pt>
                <c:pt idx="43">
                  <c:v>19</c:v>
                </c:pt>
                <c:pt idx="44">
                  <c:v>17.8</c:v>
                </c:pt>
                <c:pt idx="45">
                  <c:v>16.600000000000001</c:v>
                </c:pt>
                <c:pt idx="46">
                  <c:v>15.6</c:v>
                </c:pt>
                <c:pt idx="47">
                  <c:v>14.4</c:v>
                </c:pt>
              </c:numCache>
            </c:numRef>
          </c:yVal>
          <c:smooth val="1"/>
        </c:ser>
        <c:axId val="90912640"/>
        <c:axId val="9093120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0.8719049121699799</c:v>
                </c:pt>
                <c:pt idx="1">
                  <c:v>0.9287682760071525</c:v>
                </c:pt>
                <c:pt idx="2">
                  <c:v>0.96667718523193424</c:v>
                </c:pt>
                <c:pt idx="3">
                  <c:v>3.3928473756179658</c:v>
                </c:pt>
                <c:pt idx="4">
                  <c:v>6.3212790575365521</c:v>
                </c:pt>
                <c:pt idx="5">
                  <c:v>9.1878826128116113</c:v>
                </c:pt>
                <c:pt idx="6">
                  <c:v>12.075081518880824</c:v>
                </c:pt>
                <c:pt idx="7">
                  <c:v>14.88524245292942</c:v>
                </c:pt>
                <c:pt idx="8">
                  <c:v>17.851372672767436</c:v>
                </c:pt>
                <c:pt idx="9">
                  <c:v>20.600820448090879</c:v>
                </c:pt>
                <c:pt idx="10">
                  <c:v>23.546376354265281</c:v>
                </c:pt>
                <c:pt idx="11">
                  <c:v>26.235110970863573</c:v>
                </c:pt>
                <c:pt idx="12">
                  <c:v>29.160092563374356</c:v>
                </c:pt>
                <c:pt idx="13">
                  <c:v>32.013295466498363</c:v>
                </c:pt>
                <c:pt idx="14">
                  <c:v>34.884443041969071</c:v>
                </c:pt>
                <c:pt idx="15">
                  <c:v>37.917660671084462</c:v>
                </c:pt>
                <c:pt idx="16">
                  <c:v>41.410076785526456</c:v>
                </c:pt>
                <c:pt idx="17">
                  <c:v>44.724308404333648</c:v>
                </c:pt>
                <c:pt idx="18">
                  <c:v>46.676007152624379</c:v>
                </c:pt>
                <c:pt idx="19">
                  <c:v>47.190491216997998</c:v>
                </c:pt>
                <c:pt idx="20">
                  <c:v>46.79419375197223</c:v>
                </c:pt>
                <c:pt idx="21">
                  <c:v>44.829599242663299</c:v>
                </c:pt>
                <c:pt idx="22">
                  <c:v>43.016051330598501</c:v>
                </c:pt>
                <c:pt idx="23">
                  <c:v>41.788324392552859</c:v>
                </c:pt>
                <c:pt idx="24">
                  <c:v>39.320921426317447</c:v>
                </c:pt>
                <c:pt idx="25">
                  <c:v>37.696055538024616</c:v>
                </c:pt>
                <c:pt idx="26">
                  <c:v>34.365120437572315</c:v>
                </c:pt>
                <c:pt idx="27">
                  <c:v>32.635994530346061</c:v>
                </c:pt>
                <c:pt idx="28">
                  <c:v>31.226675081518881</c:v>
                </c:pt>
                <c:pt idx="29">
                  <c:v>30.104975281371622</c:v>
                </c:pt>
                <c:pt idx="30">
                  <c:v>28.108362259387821</c:v>
                </c:pt>
                <c:pt idx="31">
                  <c:v>26.570211423161879</c:v>
                </c:pt>
                <c:pt idx="32">
                  <c:v>25.542253076680339</c:v>
                </c:pt>
                <c:pt idx="33">
                  <c:v>25.06515199326812</c:v>
                </c:pt>
                <c:pt idx="34">
                  <c:v>23.777679604501945</c:v>
                </c:pt>
                <c:pt idx="35">
                  <c:v>23.028505311875463</c:v>
                </c:pt>
                <c:pt idx="36">
                  <c:v>22.226317450299778</c:v>
                </c:pt>
                <c:pt idx="37">
                  <c:v>20.701546229094351</c:v>
                </c:pt>
                <c:pt idx="38">
                  <c:v>19.887346165982962</c:v>
                </c:pt>
                <c:pt idx="39">
                  <c:v>18.822993583675188</c:v>
                </c:pt>
                <c:pt idx="40">
                  <c:v>17.208372777953088</c:v>
                </c:pt>
                <c:pt idx="41">
                  <c:v>15.450678447459763</c:v>
                </c:pt>
                <c:pt idx="42">
                  <c:v>14.947617544966867</c:v>
                </c:pt>
                <c:pt idx="43">
                  <c:v>14.359419375197223</c:v>
                </c:pt>
                <c:pt idx="44">
                  <c:v>13.802629641316924</c:v>
                </c:pt>
                <c:pt idx="45">
                  <c:v>13.154980540654256</c:v>
                </c:pt>
                <c:pt idx="46">
                  <c:v>12.85806248027769</c:v>
                </c:pt>
                <c:pt idx="47">
                  <c:v>12.117387188387504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axId val="90912640"/>
        <c:axId val="9093120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46</c:v>
                </c:pt>
                <c:pt idx="1">
                  <c:v>49</c:v>
                </c:pt>
                <c:pt idx="2">
                  <c:v>51</c:v>
                </c:pt>
                <c:pt idx="3">
                  <c:v>179</c:v>
                </c:pt>
                <c:pt idx="4">
                  <c:v>338</c:v>
                </c:pt>
                <c:pt idx="5">
                  <c:v>498</c:v>
                </c:pt>
                <c:pt idx="6">
                  <c:v>659</c:v>
                </c:pt>
                <c:pt idx="7">
                  <c:v>818</c:v>
                </c:pt>
                <c:pt idx="8">
                  <c:v>981</c:v>
                </c:pt>
                <c:pt idx="9">
                  <c:v>1140</c:v>
                </c:pt>
                <c:pt idx="10">
                  <c:v>1303</c:v>
                </c:pt>
                <c:pt idx="11">
                  <c:v>1462</c:v>
                </c:pt>
                <c:pt idx="12">
                  <c:v>1625</c:v>
                </c:pt>
                <c:pt idx="13">
                  <c:v>1784</c:v>
                </c:pt>
                <c:pt idx="14">
                  <c:v>1944</c:v>
                </c:pt>
                <c:pt idx="15">
                  <c:v>2128</c:v>
                </c:pt>
                <c:pt idx="16">
                  <c:v>2324</c:v>
                </c:pt>
                <c:pt idx="17">
                  <c:v>2510</c:v>
                </c:pt>
                <c:pt idx="18">
                  <c:v>2654</c:v>
                </c:pt>
                <c:pt idx="19">
                  <c:v>2804</c:v>
                </c:pt>
                <c:pt idx="20">
                  <c:v>2954</c:v>
                </c:pt>
                <c:pt idx="21">
                  <c:v>3075</c:v>
                </c:pt>
                <c:pt idx="22">
                  <c:v>3256</c:v>
                </c:pt>
                <c:pt idx="23">
                  <c:v>3384</c:v>
                </c:pt>
                <c:pt idx="24">
                  <c:v>3540</c:v>
                </c:pt>
                <c:pt idx="25">
                  <c:v>3687</c:v>
                </c:pt>
                <c:pt idx="26">
                  <c:v>3994</c:v>
                </c:pt>
                <c:pt idx="27">
                  <c:v>4148</c:v>
                </c:pt>
                <c:pt idx="28">
                  <c:v>4315</c:v>
                </c:pt>
                <c:pt idx="29">
                  <c:v>4472</c:v>
                </c:pt>
                <c:pt idx="30">
                  <c:v>4789</c:v>
                </c:pt>
                <c:pt idx="31">
                  <c:v>4953</c:v>
                </c:pt>
                <c:pt idx="32">
                  <c:v>5123</c:v>
                </c:pt>
                <c:pt idx="33">
                  <c:v>5272</c:v>
                </c:pt>
                <c:pt idx="34">
                  <c:v>5434</c:v>
                </c:pt>
                <c:pt idx="35">
                  <c:v>5585</c:v>
                </c:pt>
                <c:pt idx="36">
                  <c:v>5742</c:v>
                </c:pt>
                <c:pt idx="37">
                  <c:v>5928</c:v>
                </c:pt>
                <c:pt idx="38">
                  <c:v>6099</c:v>
                </c:pt>
                <c:pt idx="39">
                  <c:v>6257</c:v>
                </c:pt>
                <c:pt idx="40">
                  <c:v>6544</c:v>
                </c:pt>
                <c:pt idx="41">
                  <c:v>6864</c:v>
                </c:pt>
                <c:pt idx="42">
                  <c:v>7035</c:v>
                </c:pt>
                <c:pt idx="43">
                  <c:v>7185</c:v>
                </c:pt>
                <c:pt idx="44">
                  <c:v>7372</c:v>
                </c:pt>
                <c:pt idx="45">
                  <c:v>7534</c:v>
                </c:pt>
                <c:pt idx="46">
                  <c:v>7836</c:v>
                </c:pt>
                <c:pt idx="47">
                  <c:v>8000</c:v>
                </c:pt>
              </c:numCache>
            </c:numRef>
          </c:xVal>
          <c:yVal>
            <c:numRef>
              <c:f>'Peak data'!$B$3:$B$57</c:f>
              <c:numCache>
                <c:formatCode>General</c:formatCode>
                <c:ptCount val="55"/>
                <c:pt idx="0">
                  <c:v>130.30000000000001</c:v>
                </c:pt>
                <c:pt idx="1">
                  <c:v>129.30000000000001</c:v>
                </c:pt>
                <c:pt idx="2">
                  <c:v>130</c:v>
                </c:pt>
                <c:pt idx="3">
                  <c:v>130.30000000000001</c:v>
                </c:pt>
                <c:pt idx="4">
                  <c:v>148.69999999999999</c:v>
                </c:pt>
                <c:pt idx="5">
                  <c:v>183.2</c:v>
                </c:pt>
                <c:pt idx="6">
                  <c:v>215.5</c:v>
                </c:pt>
                <c:pt idx="7">
                  <c:v>249.1</c:v>
                </c:pt>
                <c:pt idx="8">
                  <c:v>282.7</c:v>
                </c:pt>
                <c:pt idx="9">
                  <c:v>317.10000000000002</c:v>
                </c:pt>
                <c:pt idx="10">
                  <c:v>351</c:v>
                </c:pt>
                <c:pt idx="11">
                  <c:v>385.7</c:v>
                </c:pt>
                <c:pt idx="12">
                  <c:v>420.4</c:v>
                </c:pt>
                <c:pt idx="13">
                  <c:v>456.9</c:v>
                </c:pt>
                <c:pt idx="14">
                  <c:v>490.7</c:v>
                </c:pt>
                <c:pt idx="15">
                  <c:v>525.5</c:v>
                </c:pt>
                <c:pt idx="16">
                  <c:v>566.70000000000005</c:v>
                </c:pt>
                <c:pt idx="17">
                  <c:v>615</c:v>
                </c:pt>
                <c:pt idx="18">
                  <c:v>635</c:v>
                </c:pt>
                <c:pt idx="19">
                  <c:v>645</c:v>
                </c:pt>
                <c:pt idx="20">
                  <c:v>654</c:v>
                </c:pt>
                <c:pt idx="21">
                  <c:v>644</c:v>
                </c:pt>
                <c:pt idx="22">
                  <c:v>636</c:v>
                </c:pt>
                <c:pt idx="23">
                  <c:v>625</c:v>
                </c:pt>
                <c:pt idx="24">
                  <c:v>616</c:v>
                </c:pt>
                <c:pt idx="25">
                  <c:v>602.6</c:v>
                </c:pt>
                <c:pt idx="26">
                  <c:v>561.4</c:v>
                </c:pt>
                <c:pt idx="27">
                  <c:v>538.9</c:v>
                </c:pt>
                <c:pt idx="28">
                  <c:v>516.1</c:v>
                </c:pt>
                <c:pt idx="29">
                  <c:v>498.2</c:v>
                </c:pt>
                <c:pt idx="30">
                  <c:v>458.8</c:v>
                </c:pt>
                <c:pt idx="31">
                  <c:v>443.6</c:v>
                </c:pt>
                <c:pt idx="32">
                  <c:v>424.2</c:v>
                </c:pt>
                <c:pt idx="33">
                  <c:v>404.1</c:v>
                </c:pt>
                <c:pt idx="34">
                  <c:v>391.8</c:v>
                </c:pt>
                <c:pt idx="35">
                  <c:v>373.6</c:v>
                </c:pt>
                <c:pt idx="36">
                  <c:v>362.8</c:v>
                </c:pt>
                <c:pt idx="37">
                  <c:v>345.2</c:v>
                </c:pt>
                <c:pt idx="38">
                  <c:v>330</c:v>
                </c:pt>
                <c:pt idx="39">
                  <c:v>314.5</c:v>
                </c:pt>
                <c:pt idx="40">
                  <c:v>295.89999999999998</c:v>
                </c:pt>
                <c:pt idx="41">
                  <c:v>285.2</c:v>
                </c:pt>
                <c:pt idx="42">
                  <c:v>279.2</c:v>
                </c:pt>
                <c:pt idx="43">
                  <c:v>268.89999999999998</c:v>
                </c:pt>
                <c:pt idx="44">
                  <c:v>261.10000000000002</c:v>
                </c:pt>
                <c:pt idx="45">
                  <c:v>252</c:v>
                </c:pt>
                <c:pt idx="46">
                  <c:v>240</c:v>
                </c:pt>
                <c:pt idx="47">
                  <c:v>226.3</c:v>
                </c:pt>
              </c:numCache>
            </c:numRef>
          </c:yVal>
          <c:smooth val="1"/>
        </c:ser>
        <c:axId val="90933120"/>
        <c:axId val="90934656"/>
      </c:scatterChart>
      <c:valAx>
        <c:axId val="909126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31200"/>
        <c:crosses val="autoZero"/>
        <c:crossBetween val="midCat"/>
      </c:valAx>
      <c:valAx>
        <c:axId val="90931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12640"/>
        <c:crosses val="autoZero"/>
        <c:crossBetween val="midCat"/>
      </c:valAx>
      <c:valAx>
        <c:axId val="90933120"/>
        <c:scaling>
          <c:orientation val="minMax"/>
        </c:scaling>
        <c:delete val="1"/>
        <c:axPos val="b"/>
        <c:numFmt formatCode="General" sourceLinked="1"/>
        <c:tickLblPos val="none"/>
        <c:crossAx val="90934656"/>
        <c:crosses val="autoZero"/>
        <c:crossBetween val="midCat"/>
      </c:valAx>
      <c:valAx>
        <c:axId val="909346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3312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tar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tar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74523008"/>
        <c:axId val="74524928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26.255000000000003</c:v>
                </c:pt>
                <c:pt idx="1">
                  <c:v>34.22</c:v>
                </c:pt>
                <c:pt idx="2">
                  <c:v>40.267500000000005</c:v>
                </c:pt>
                <c:pt idx="3">
                  <c:v>39.3825</c:v>
                </c:pt>
                <c:pt idx="4">
                  <c:v>28.910000000000004</c:v>
                </c:pt>
                <c:pt idx="5">
                  <c:v>21.092500000000001</c:v>
                </c:pt>
                <c:pt idx="6">
                  <c:v>14.897500000000001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4.9990479817212501</c:v>
                </c:pt>
                <c:pt idx="1">
                  <c:v>13.031226199543031</c:v>
                </c:pt>
                <c:pt idx="2">
                  <c:v>23.001237623762378</c:v>
                </c:pt>
                <c:pt idx="3">
                  <c:v>29.994287890327495</c:v>
                </c:pt>
                <c:pt idx="4">
                  <c:v>27.52284843869003</c:v>
                </c:pt>
                <c:pt idx="5">
                  <c:v>24.096534653465348</c:v>
                </c:pt>
                <c:pt idx="6">
                  <c:v>19.85576923076923</c:v>
                </c:pt>
              </c:numCache>
            </c:numRef>
          </c:yVal>
        </c:ser>
        <c:axId val="74536448"/>
        <c:axId val="74534912"/>
      </c:scatterChart>
      <c:valAx>
        <c:axId val="745230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24928"/>
        <c:crosses val="autoZero"/>
        <c:crossBetween val="midCat"/>
      </c:valAx>
      <c:valAx>
        <c:axId val="74524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23008"/>
        <c:crosses val="autoZero"/>
        <c:crossBetween val="midCat"/>
      </c:valAx>
      <c:valAx>
        <c:axId val="74534912"/>
        <c:scaling>
          <c:orientation val="minMax"/>
        </c:scaling>
        <c:axPos val="r"/>
        <c:numFmt formatCode="0.0" sourceLinked="0"/>
        <c:tickLblPos val="nextTo"/>
        <c:crossAx val="74536448"/>
        <c:crosses val="max"/>
        <c:crossBetween val="midCat"/>
      </c:valAx>
      <c:valAx>
        <c:axId val="74536448"/>
        <c:scaling>
          <c:orientation val="minMax"/>
        </c:scaling>
        <c:delete val="1"/>
        <c:axPos val="b"/>
        <c:numFmt formatCode="General" sourceLinked="1"/>
        <c:tickLblPos val="none"/>
        <c:crossAx val="74534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85</c:v>
                </c:pt>
                <c:pt idx="2">
                  <c:v>87</c:v>
                </c:pt>
                <c:pt idx="3">
                  <c:v>89</c:v>
                </c:pt>
                <c:pt idx="4">
                  <c:v>84</c:v>
                </c:pt>
                <c:pt idx="5">
                  <c:v>81</c:v>
                </c:pt>
                <c:pt idx="6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101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84</c:v>
                </c:pt>
                <c:pt idx="6">
                  <c:v>74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tar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49.4</c:v>
                </c:pt>
                <c:pt idx="1">
                  <c:v>120</c:v>
                </c:pt>
                <c:pt idx="2">
                  <c:v>212</c:v>
                </c:pt>
                <c:pt idx="3">
                  <c:v>292</c:v>
                </c:pt>
                <c:pt idx="4">
                  <c:v>297</c:v>
                </c:pt>
                <c:pt idx="5">
                  <c:v>255</c:v>
                </c:pt>
                <c:pt idx="6">
                  <c:v>205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tar"/>
            <c:size val="7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169.6</c:v>
                </c:pt>
                <c:pt idx="1">
                  <c:v>212</c:v>
                </c:pt>
                <c:pt idx="2">
                  <c:v>244</c:v>
                </c:pt>
                <c:pt idx="3">
                  <c:v>256</c:v>
                </c:pt>
                <c:pt idx="4">
                  <c:v>283</c:v>
                </c:pt>
                <c:pt idx="5">
                  <c:v>250</c:v>
                </c:pt>
                <c:pt idx="6">
                  <c:v>205</c:v>
                </c:pt>
              </c:numCache>
            </c:numRef>
          </c:yVal>
        </c:ser>
        <c:axId val="74549504"/>
        <c:axId val="76042624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35.6</c:v>
                </c:pt>
                <c:pt idx="1">
                  <c:v>46.4</c:v>
                </c:pt>
                <c:pt idx="2">
                  <c:v>54.6</c:v>
                </c:pt>
                <c:pt idx="3">
                  <c:v>53.4</c:v>
                </c:pt>
                <c:pt idx="4">
                  <c:v>39.200000000000003</c:v>
                </c:pt>
                <c:pt idx="5">
                  <c:v>28.6</c:v>
                </c:pt>
                <c:pt idx="6">
                  <c:v>20.2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3.7446092353003051</c:v>
                </c:pt>
                <c:pt idx="1">
                  <c:v>9.7612285684232667</c:v>
                </c:pt>
                <c:pt idx="2">
                  <c:v>17.229409908488481</c:v>
                </c:pt>
                <c:pt idx="3">
                  <c:v>22.467655411801829</c:v>
                </c:pt>
                <c:pt idx="4">
                  <c:v>20.616387924687071</c:v>
                </c:pt>
                <c:pt idx="5">
                  <c:v>18.049857999368886</c:v>
                </c:pt>
                <c:pt idx="6">
                  <c:v>14.873251288524246</c:v>
                </c:pt>
              </c:numCache>
            </c:numRef>
          </c:yVal>
        </c:ser>
        <c:axId val="76045696"/>
        <c:axId val="76044160"/>
      </c:scatterChart>
      <c:valAx>
        <c:axId val="745495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42624"/>
        <c:crosses val="autoZero"/>
        <c:crossBetween val="midCat"/>
      </c:valAx>
      <c:valAx>
        <c:axId val="7604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49504"/>
        <c:crosses val="autoZero"/>
        <c:crossBetween val="midCat"/>
      </c:valAx>
      <c:valAx>
        <c:axId val="76044160"/>
        <c:scaling>
          <c:orientation val="minMax"/>
        </c:scaling>
        <c:axPos val="r"/>
        <c:numFmt formatCode="0.0" sourceLinked="0"/>
        <c:tickLblPos val="nextTo"/>
        <c:crossAx val="76045696"/>
        <c:crosses val="max"/>
        <c:crossBetween val="midCat"/>
      </c:valAx>
      <c:valAx>
        <c:axId val="76045696"/>
        <c:scaling>
          <c:orientation val="minMax"/>
        </c:scaling>
        <c:delete val="1"/>
        <c:axPos val="b"/>
        <c:numFmt formatCode="General" sourceLinked="1"/>
        <c:tickLblPos val="none"/>
        <c:crossAx val="76044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1201536"/>
        <c:axId val="912034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214976"/>
        <c:axId val="91204992"/>
      </c:scatterChart>
      <c:valAx>
        <c:axId val="91201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3456"/>
        <c:crosses val="autoZero"/>
        <c:crossBetween val="midCat"/>
      </c:valAx>
      <c:valAx>
        <c:axId val="912034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1536"/>
        <c:crosses val="autoZero"/>
        <c:crossBetween val="midCat"/>
      </c:valAx>
      <c:valAx>
        <c:axId val="91204992"/>
        <c:scaling>
          <c:orientation val="minMax"/>
        </c:scaling>
        <c:axPos val="r"/>
        <c:numFmt formatCode="0.0" sourceLinked="0"/>
        <c:tickLblPos val="nextTo"/>
        <c:crossAx val="91214976"/>
        <c:crosses val="max"/>
        <c:crossBetween val="midCat"/>
      </c:valAx>
      <c:valAx>
        <c:axId val="91214976"/>
        <c:scaling>
          <c:orientation val="minMax"/>
        </c:scaling>
        <c:delete val="1"/>
        <c:axPos val="b"/>
        <c:numFmt formatCode="General" sourceLinked="1"/>
        <c:tickLblPos val="none"/>
        <c:crossAx val="912049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1277184"/>
        <c:axId val="910991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102208"/>
        <c:axId val="91100672"/>
      </c:scatterChart>
      <c:valAx>
        <c:axId val="912771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99136"/>
        <c:crosses val="autoZero"/>
        <c:crossBetween val="midCat"/>
      </c:valAx>
      <c:valAx>
        <c:axId val="910991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77184"/>
        <c:crosses val="autoZero"/>
        <c:crossBetween val="midCat"/>
      </c:valAx>
      <c:valAx>
        <c:axId val="91100672"/>
        <c:scaling>
          <c:orientation val="minMax"/>
        </c:scaling>
        <c:axPos val="r"/>
        <c:numFmt formatCode="0.0" sourceLinked="0"/>
        <c:tickLblPos val="nextTo"/>
        <c:crossAx val="91102208"/>
        <c:crosses val="max"/>
        <c:crossBetween val="midCat"/>
      </c:valAx>
      <c:valAx>
        <c:axId val="91102208"/>
        <c:scaling>
          <c:orientation val="minMax"/>
        </c:scaling>
        <c:delete val="1"/>
        <c:axPos val="b"/>
        <c:numFmt formatCode="General" sourceLinked="1"/>
        <c:tickLblPos val="none"/>
        <c:crossAx val="911006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tar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1377664"/>
        <c:axId val="91379584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14.012500000000001</c:v>
                </c:pt>
                <c:pt idx="2">
                  <c:v>16.6675</c:v>
                </c:pt>
                <c:pt idx="3">
                  <c:v>21.977500000000003</c:v>
                </c:pt>
                <c:pt idx="4">
                  <c:v>21.092500000000001</c:v>
                </c:pt>
                <c:pt idx="5">
                  <c:v>14.012500000000001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5.3360624523990872</c:v>
                </c:pt>
                <c:pt idx="2">
                  <c:v>9.5206587966488954</c:v>
                </c:pt>
                <c:pt idx="3">
                  <c:v>16.73838537699924</c:v>
                </c:pt>
                <c:pt idx="4">
                  <c:v>20.080445544554454</c:v>
                </c:pt>
                <c:pt idx="5">
                  <c:v>16.008187357197258</c:v>
                </c:pt>
                <c:pt idx="6">
                  <c:v>16.317117288651946</c:v>
                </c:pt>
              </c:numCache>
            </c:numRef>
          </c:yVal>
        </c:ser>
        <c:axId val="91382912"/>
        <c:axId val="91381120"/>
      </c:scatterChart>
      <c:valAx>
        <c:axId val="913776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79584"/>
        <c:crosses val="autoZero"/>
        <c:crossBetween val="midCat"/>
      </c:valAx>
      <c:valAx>
        <c:axId val="913795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77664"/>
        <c:crosses val="autoZero"/>
        <c:crossBetween val="midCat"/>
      </c:valAx>
      <c:valAx>
        <c:axId val="91381120"/>
        <c:scaling>
          <c:orientation val="minMax"/>
        </c:scaling>
        <c:axPos val="r"/>
        <c:numFmt formatCode="0.0" sourceLinked="0"/>
        <c:tickLblPos val="nextTo"/>
        <c:crossAx val="91382912"/>
        <c:crosses val="max"/>
        <c:crossBetween val="midCat"/>
      </c:valAx>
      <c:valAx>
        <c:axId val="91382912"/>
        <c:scaling>
          <c:orientation val="minMax"/>
        </c:scaling>
        <c:delete val="1"/>
        <c:axPos val="b"/>
        <c:numFmt formatCode="General" sourceLinked="1"/>
        <c:tickLblPos val="none"/>
        <c:crossAx val="913811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79.099999999999994</c:v>
                </c:pt>
                <c:pt idx="1">
                  <c:v>86.6</c:v>
                </c:pt>
                <c:pt idx="2">
                  <c:v>91</c:v>
                </c:pt>
                <c:pt idx="3">
                  <c:v>96</c:v>
                </c:pt>
                <c:pt idx="4">
                  <c:v>92</c:v>
                </c:pt>
                <c:pt idx="5">
                  <c:v>89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98</c:v>
                </c:pt>
                <c:pt idx="5">
                  <c:v>96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16.399999999999999</c:v>
                </c:pt>
                <c:pt idx="1">
                  <c:v>48</c:v>
                </c:pt>
                <c:pt idx="2">
                  <c:v>84</c:v>
                </c:pt>
                <c:pt idx="3">
                  <c:v>140</c:v>
                </c:pt>
                <c:pt idx="4">
                  <c:v>185</c:v>
                </c:pt>
                <c:pt idx="5">
                  <c:v>155</c:v>
                </c:pt>
                <c:pt idx="6">
                  <c:v>168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80.3</c:v>
                </c:pt>
                <c:pt idx="1">
                  <c:v>110</c:v>
                </c:pt>
                <c:pt idx="2">
                  <c:v>124</c:v>
                </c:pt>
                <c:pt idx="3">
                  <c:v>145</c:v>
                </c:pt>
                <c:pt idx="4">
                  <c:v>168</c:v>
                </c:pt>
                <c:pt idx="5">
                  <c:v>140</c:v>
                </c:pt>
                <c:pt idx="6">
                  <c:v>163</c:v>
                </c:pt>
              </c:numCache>
            </c:numRef>
          </c:yVal>
        </c:ser>
        <c:axId val="92784512"/>
        <c:axId val="92794880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22.6</c:v>
                </c:pt>
                <c:pt idx="3">
                  <c:v>29.8</c:v>
                </c:pt>
                <c:pt idx="4">
                  <c:v>28.6</c:v>
                </c:pt>
                <c:pt idx="5">
                  <c:v>19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3.9970548017250449</c:v>
                </c:pt>
                <c:pt idx="2">
                  <c:v>7.1315872514988952</c:v>
                </c:pt>
                <c:pt idx="3">
                  <c:v>12.538129799095403</c:v>
                </c:pt>
                <c:pt idx="4">
                  <c:v>15.041548332807405</c:v>
                </c:pt>
                <c:pt idx="5">
                  <c:v>11.991164405175134</c:v>
                </c:pt>
                <c:pt idx="6">
                  <c:v>12.22257284106448</c:v>
                </c:pt>
              </c:numCache>
            </c:numRef>
          </c:yVal>
        </c:ser>
        <c:axId val="92797952"/>
        <c:axId val="92796416"/>
      </c:scatterChart>
      <c:valAx>
        <c:axId val="927845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94880"/>
        <c:crosses val="autoZero"/>
        <c:crossBetween val="midCat"/>
      </c:valAx>
      <c:valAx>
        <c:axId val="927948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84512"/>
        <c:crosses val="autoZero"/>
        <c:crossBetween val="midCat"/>
      </c:valAx>
      <c:valAx>
        <c:axId val="92796416"/>
        <c:scaling>
          <c:orientation val="minMax"/>
        </c:scaling>
        <c:axPos val="r"/>
        <c:numFmt formatCode="0.0" sourceLinked="0"/>
        <c:tickLblPos val="nextTo"/>
        <c:crossAx val="92797952"/>
        <c:crosses val="max"/>
        <c:crossBetween val="midCat"/>
      </c:valAx>
      <c:valAx>
        <c:axId val="92797952"/>
        <c:scaling>
          <c:orientation val="minMax"/>
        </c:scaling>
        <c:delete val="1"/>
        <c:axPos val="b"/>
        <c:numFmt formatCode="General" sourceLinked="1"/>
        <c:tickLblPos val="none"/>
        <c:crossAx val="92796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0.83111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76189"/>
          <a:ext cx="4714885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0.23203</cdr:y>
    </cdr:from>
    <cdr:to>
      <cdr:x>0.99666</cdr:x>
      <cdr:y>0.77124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04" y="1352550"/>
          <a:ext cx="247573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0.82778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76189"/>
          <a:ext cx="4686310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0.07556</cdr:x>
      <cdr:y>0.0098</cdr:y>
    </cdr:from>
    <cdr:to>
      <cdr:x>0.29778</cdr:x>
      <cdr:y>0.12254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47700" y="571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0.07111</cdr:x>
      <cdr:y>0.01144</cdr:y>
    </cdr:from>
    <cdr:to>
      <cdr:x>0.29333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09600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AC-35 Imperial Peak Graph</a:t>
          </a:r>
        </a:p>
        <a:p xmlns:a="http://schemas.openxmlformats.org/drawingml/2006/main">
          <a:pPr algn="ctr"/>
          <a:r>
            <a:rPr lang="en-US" sz="2000" b="1" baseline="0"/>
            <a:t>96 Volts/ 650 Amps</a:t>
          </a:r>
        </a:p>
      </cdr:txBody>
    </cdr:sp>
  </cdr:relSizeAnchor>
  <cdr:relSizeAnchor xmlns:cdr="http://schemas.openxmlformats.org/drawingml/2006/chartDrawing">
    <cdr:from>
      <cdr:x>0.96556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77224" y="1581139"/>
          <a:ext cx="2952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0.00889</cdr:x>
      <cdr:y>0.16993</cdr:y>
    </cdr:from>
    <cdr:to>
      <cdr:x>0.03222</cdr:x>
      <cdr:y>0.78922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200" y="990600"/>
          <a:ext cx="200025" cy="3609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Horespower/ Torque (ft.</a:t>
          </a:r>
          <a:r>
            <a:rPr lang="en-US" sz="1800" b="1" baseline="0"/>
            <a:t> </a:t>
          </a:r>
          <a:r>
            <a:rPr lang="en-US" sz="1800" b="1"/>
            <a:t>Lbs</a:t>
          </a:r>
          <a:r>
            <a:rPr lang="en-US" sz="1100" b="0"/>
            <a:t>.</a:t>
          </a:r>
          <a:r>
            <a:rPr lang="en-US" sz="1800" b="1"/>
            <a:t>)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0.84556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76189"/>
          <a:ext cx="4838710" cy="828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</cdr:x>
      <cdr:y>0.24183</cdr:y>
    </cdr:from>
    <cdr:to>
      <cdr:x>0.99888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</cdr:x>
      <cdr:y>0.01634</cdr:y>
    </cdr:from>
    <cdr:to>
      <cdr:x>0.28222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1435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0.97111</cdr:x>
      <cdr:y>0.23039</cdr:y>
    </cdr:from>
    <cdr:to>
      <cdr:x>0.99555</cdr:x>
      <cdr:y>0.7696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24850" y="1343012"/>
          <a:ext cx="209502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0.01144</cdr:y>
    </cdr:from>
    <cdr:to>
      <cdr:x>0.27555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7200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36" activePane="bottomLeft" state="frozen"/>
      <selection pane="bottomLeft" activeCell="D52" sqref="D52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91.45</v>
      </c>
      <c r="B3">
        <v>130.30000000000001</v>
      </c>
      <c r="C3">
        <v>651.4</v>
      </c>
      <c r="D3">
        <v>46</v>
      </c>
      <c r="E3">
        <v>180.2</v>
      </c>
      <c r="F3" s="8">
        <f>(D3*E3)/9507</f>
        <v>0.8719049121699799</v>
      </c>
      <c r="G3" s="7">
        <f>SUM(E3*0.7375)</f>
        <v>132.89750000000001</v>
      </c>
      <c r="H3" s="7">
        <f>SUM(D3*G3)/5252</f>
        <v>1.1639918126428028</v>
      </c>
      <c r="I3" s="9"/>
      <c r="J3" s="5"/>
      <c r="L3" s="4"/>
      <c r="M3" s="4"/>
      <c r="N3" s="4"/>
    </row>
    <row r="4" spans="1:14" s="3" customFormat="1" ht="12.75" customHeight="1">
      <c r="A4">
        <v>91.3</v>
      </c>
      <c r="B4">
        <v>129.30000000000001</v>
      </c>
      <c r="C4">
        <v>650.1</v>
      </c>
      <c r="D4">
        <v>49</v>
      </c>
      <c r="E4">
        <v>180.2</v>
      </c>
      <c r="F4" s="8">
        <f t="shared" ref="F4:F62" si="0">(D4*E4)/9507</f>
        <v>0.9287682760071525</v>
      </c>
      <c r="G4" s="7">
        <f t="shared" ref="G4:G62" si="1">SUM(E4*0.7375)</f>
        <v>132.89750000000001</v>
      </c>
      <c r="H4" s="7">
        <f t="shared" ref="H4:H62" si="2">SUM(D4*G4)/5252</f>
        <v>1.2399043221629855</v>
      </c>
      <c r="I4" s="9"/>
      <c r="J4" s="5"/>
      <c r="L4" s="4"/>
      <c r="M4" s="4"/>
      <c r="N4" s="4"/>
    </row>
    <row r="5" spans="1:14" s="3" customFormat="1" ht="12.75" customHeight="1">
      <c r="A5">
        <v>91.45</v>
      </c>
      <c r="B5">
        <v>130</v>
      </c>
      <c r="C5">
        <v>648.79999999999995</v>
      </c>
      <c r="D5">
        <v>51</v>
      </c>
      <c r="E5">
        <v>180.2</v>
      </c>
      <c r="F5" s="8">
        <f t="shared" si="0"/>
        <v>0.96667718523193424</v>
      </c>
      <c r="G5" s="7">
        <f t="shared" si="1"/>
        <v>132.89750000000001</v>
      </c>
      <c r="H5" s="7">
        <f t="shared" si="2"/>
        <v>1.2905126618431073</v>
      </c>
      <c r="I5" s="9"/>
      <c r="J5" s="5"/>
      <c r="L5" s="4"/>
      <c r="M5" s="4"/>
      <c r="N5" s="4"/>
    </row>
    <row r="6" spans="1:14" s="3" customFormat="1" ht="12.75" customHeight="1">
      <c r="A6">
        <v>91.45</v>
      </c>
      <c r="B6">
        <v>130.30000000000001</v>
      </c>
      <c r="C6">
        <v>644.1</v>
      </c>
      <c r="D6">
        <v>179</v>
      </c>
      <c r="E6">
        <v>180.2</v>
      </c>
      <c r="F6" s="8">
        <f t="shared" si="0"/>
        <v>3.3928473756179658</v>
      </c>
      <c r="G6" s="7">
        <f t="shared" si="1"/>
        <v>132.89750000000001</v>
      </c>
      <c r="H6" s="7">
        <f t="shared" si="2"/>
        <v>4.5294464013709064</v>
      </c>
      <c r="I6" s="9"/>
      <c r="J6" s="5"/>
      <c r="L6" s="4"/>
      <c r="M6" s="4"/>
      <c r="N6" s="4"/>
    </row>
    <row r="7" spans="1:14" s="3" customFormat="1" ht="12.75" customHeight="1">
      <c r="A7">
        <v>91</v>
      </c>
      <c r="B7">
        <v>148.69999999999999</v>
      </c>
      <c r="C7">
        <v>650.79999999999995</v>
      </c>
      <c r="D7">
        <v>338</v>
      </c>
      <c r="E7">
        <v>177.8</v>
      </c>
      <c r="F7" s="8">
        <f t="shared" si="0"/>
        <v>6.3212790575365521</v>
      </c>
      <c r="G7" s="7">
        <f t="shared" si="1"/>
        <v>131.12750000000003</v>
      </c>
      <c r="H7" s="7">
        <f t="shared" si="2"/>
        <v>8.4388985148514859</v>
      </c>
      <c r="I7" s="9"/>
      <c r="J7" s="5"/>
      <c r="L7" s="4"/>
      <c r="M7" s="4"/>
      <c r="N7" s="4"/>
    </row>
    <row r="8" spans="1:14" s="3" customFormat="1" ht="12.75" customHeight="1">
      <c r="A8">
        <v>90.85</v>
      </c>
      <c r="B8">
        <v>183.2</v>
      </c>
      <c r="C8">
        <v>650</v>
      </c>
      <c r="D8">
        <v>498</v>
      </c>
      <c r="E8">
        <v>175.4</v>
      </c>
      <c r="F8" s="8">
        <f t="shared" si="0"/>
        <v>9.1878826128116113</v>
      </c>
      <c r="G8" s="7">
        <f t="shared" si="1"/>
        <v>129.35750000000002</v>
      </c>
      <c r="H8" s="7">
        <f t="shared" si="2"/>
        <v>12.26581016755522</v>
      </c>
      <c r="I8" s="9"/>
      <c r="J8" s="5"/>
      <c r="L8" s="4"/>
      <c r="M8" s="4"/>
      <c r="N8" s="4"/>
    </row>
    <row r="9" spans="1:14" s="3" customFormat="1" ht="12.75" customHeight="1">
      <c r="A9">
        <v>90.55</v>
      </c>
      <c r="B9">
        <v>215.5</v>
      </c>
      <c r="C9">
        <v>653.1</v>
      </c>
      <c r="D9">
        <v>659</v>
      </c>
      <c r="E9">
        <v>174.2</v>
      </c>
      <c r="F9" s="8">
        <f t="shared" si="0"/>
        <v>12.075081518880824</v>
      </c>
      <c r="G9" s="7">
        <f t="shared" si="1"/>
        <v>128.4725</v>
      </c>
      <c r="H9" s="7">
        <f t="shared" si="2"/>
        <v>16.120216584158417</v>
      </c>
      <c r="I9" s="9"/>
      <c r="J9" s="5"/>
      <c r="L9" s="4"/>
      <c r="M9" s="4"/>
      <c r="N9" s="4"/>
    </row>
    <row r="10" spans="1:14" s="3" customFormat="1" ht="12.75" customHeight="1">
      <c r="A10">
        <v>90.25</v>
      </c>
      <c r="B10">
        <v>249.1</v>
      </c>
      <c r="C10">
        <v>647.29999999999995</v>
      </c>
      <c r="D10">
        <v>818</v>
      </c>
      <c r="E10">
        <v>173</v>
      </c>
      <c r="F10" s="8">
        <f t="shared" si="0"/>
        <v>14.88524245292942</v>
      </c>
      <c r="G10" s="7">
        <f t="shared" si="1"/>
        <v>127.58750000000001</v>
      </c>
      <c r="H10" s="7">
        <f t="shared" si="2"/>
        <v>19.871777418126431</v>
      </c>
      <c r="I10" s="9"/>
      <c r="J10" s="5"/>
      <c r="L10" s="4"/>
      <c r="M10" s="4"/>
      <c r="N10" s="4"/>
    </row>
    <row r="11" spans="1:14" s="3" customFormat="1" ht="12.75" customHeight="1">
      <c r="A11">
        <v>89.95</v>
      </c>
      <c r="B11">
        <v>282.7</v>
      </c>
      <c r="C11">
        <v>650.79999999999995</v>
      </c>
      <c r="D11">
        <v>981</v>
      </c>
      <c r="E11">
        <v>173</v>
      </c>
      <c r="F11" s="8">
        <f t="shared" si="0"/>
        <v>17.851372672767436</v>
      </c>
      <c r="G11" s="7">
        <f t="shared" si="1"/>
        <v>127.58750000000001</v>
      </c>
      <c r="H11" s="7">
        <f t="shared" si="2"/>
        <v>23.831557025894899</v>
      </c>
      <c r="I11" s="9"/>
      <c r="J11" s="5"/>
      <c r="L11" s="4"/>
      <c r="M11" s="4"/>
      <c r="N11" s="4"/>
    </row>
    <row r="12" spans="1:14" s="3" customFormat="1" ht="12.75" customHeight="1">
      <c r="A12">
        <v>89.65</v>
      </c>
      <c r="B12">
        <v>317.10000000000002</v>
      </c>
      <c r="C12">
        <v>643.5</v>
      </c>
      <c r="D12">
        <v>1140</v>
      </c>
      <c r="E12">
        <v>171.8</v>
      </c>
      <c r="F12" s="8">
        <f t="shared" si="0"/>
        <v>20.600820448090879</v>
      </c>
      <c r="G12" s="7">
        <f t="shared" si="1"/>
        <v>126.70250000000001</v>
      </c>
      <c r="H12" s="7">
        <f t="shared" si="2"/>
        <v>27.50206587966489</v>
      </c>
      <c r="I12" s="9"/>
      <c r="J12" s="5"/>
      <c r="L12" s="4"/>
      <c r="M12" s="4"/>
      <c r="N12" s="4"/>
    </row>
    <row r="13" spans="1:14" s="3" customFormat="1" ht="12.75" customHeight="1">
      <c r="A13">
        <v>89.35</v>
      </c>
      <c r="B13">
        <v>351</v>
      </c>
      <c r="C13">
        <v>657.9</v>
      </c>
      <c r="D13">
        <v>1303</v>
      </c>
      <c r="E13">
        <v>171.8</v>
      </c>
      <c r="F13" s="8">
        <f t="shared" si="0"/>
        <v>23.546376354265281</v>
      </c>
      <c r="G13" s="7">
        <f t="shared" si="1"/>
        <v>126.70250000000001</v>
      </c>
      <c r="H13" s="7">
        <f t="shared" si="2"/>
        <v>31.434378808073117</v>
      </c>
      <c r="I13" s="9"/>
      <c r="J13" s="5"/>
      <c r="L13" s="4"/>
      <c r="M13" s="4"/>
      <c r="N13" s="4"/>
    </row>
    <row r="14" spans="1:14" s="3" customFormat="1" ht="12.75" customHeight="1">
      <c r="A14">
        <v>88.9</v>
      </c>
      <c r="B14">
        <v>385.7</v>
      </c>
      <c r="C14">
        <v>645.1</v>
      </c>
      <c r="D14">
        <v>1462</v>
      </c>
      <c r="E14">
        <v>170.6</v>
      </c>
      <c r="F14" s="8">
        <f t="shared" si="0"/>
        <v>26.235110970863573</v>
      </c>
      <c r="G14" s="7">
        <f t="shared" si="1"/>
        <v>125.81750000000001</v>
      </c>
      <c r="H14" s="7">
        <f t="shared" si="2"/>
        <v>35.023835681645096</v>
      </c>
      <c r="I14" s="9"/>
      <c r="J14" s="5"/>
      <c r="L14" s="4"/>
      <c r="M14" s="4"/>
      <c r="N14" s="4"/>
    </row>
    <row r="15" spans="1:14" s="3" customFormat="1" ht="12.75" customHeight="1">
      <c r="A15">
        <v>88.6</v>
      </c>
      <c r="B15">
        <v>420.4</v>
      </c>
      <c r="C15">
        <v>656.7</v>
      </c>
      <c r="D15">
        <v>1625</v>
      </c>
      <c r="E15">
        <v>170.6</v>
      </c>
      <c r="F15" s="8">
        <f t="shared" si="0"/>
        <v>29.160092563374356</v>
      </c>
      <c r="G15" s="7">
        <f t="shared" si="1"/>
        <v>125.81750000000001</v>
      </c>
      <c r="H15" s="7">
        <f t="shared" si="2"/>
        <v>38.928681930693074</v>
      </c>
      <c r="I15" s="9"/>
      <c r="J15" s="5"/>
      <c r="L15" s="4"/>
      <c r="M15" s="4"/>
      <c r="N15" s="4"/>
    </row>
    <row r="16" spans="1:14" s="3" customFormat="1" ht="12.75" customHeight="1">
      <c r="A16">
        <v>88.15</v>
      </c>
      <c r="B16">
        <v>456.9</v>
      </c>
      <c r="C16">
        <v>642.79999999999995</v>
      </c>
      <c r="D16">
        <v>1784</v>
      </c>
      <c r="E16">
        <v>170.6</v>
      </c>
      <c r="F16" s="8">
        <f t="shared" si="0"/>
        <v>32.013295466498363</v>
      </c>
      <c r="G16" s="7">
        <f t="shared" si="1"/>
        <v>125.81750000000001</v>
      </c>
      <c r="H16" s="7">
        <f t="shared" si="2"/>
        <v>42.737703731911658</v>
      </c>
      <c r="I16" s="9"/>
      <c r="J16" s="5"/>
      <c r="L16" s="4"/>
      <c r="M16" s="4"/>
      <c r="N16" s="4"/>
    </row>
    <row r="17" spans="1:14" s="3" customFormat="1" ht="12.75" customHeight="1">
      <c r="A17">
        <v>87.7</v>
      </c>
      <c r="B17">
        <v>490.7</v>
      </c>
      <c r="C17">
        <v>639.1</v>
      </c>
      <c r="D17">
        <v>1944</v>
      </c>
      <c r="E17">
        <v>170.6</v>
      </c>
      <c r="F17" s="8">
        <f t="shared" si="0"/>
        <v>34.884443041969071</v>
      </c>
      <c r="G17" s="7">
        <f t="shared" si="1"/>
        <v>125.81750000000001</v>
      </c>
      <c r="H17" s="7">
        <f t="shared" si="2"/>
        <v>46.570681645087589</v>
      </c>
      <c r="I17" s="9"/>
      <c r="J17" s="5"/>
      <c r="L17" s="4"/>
      <c r="M17" s="4"/>
      <c r="N17" s="4"/>
    </row>
    <row r="18" spans="1:14" s="3" customFormat="1" ht="12.75" customHeight="1">
      <c r="A18">
        <v>86.95</v>
      </c>
      <c r="B18">
        <v>525.5</v>
      </c>
      <c r="C18">
        <v>649.70000000000005</v>
      </c>
      <c r="D18">
        <v>2128</v>
      </c>
      <c r="E18">
        <v>169.4</v>
      </c>
      <c r="F18" s="8">
        <f t="shared" si="0"/>
        <v>37.917660671084462</v>
      </c>
      <c r="G18" s="7">
        <f t="shared" si="1"/>
        <v>124.93250000000002</v>
      </c>
      <c r="H18" s="7">
        <f t="shared" si="2"/>
        <v>50.620022848438701</v>
      </c>
      <c r="I18" s="9"/>
      <c r="J18" s="5"/>
      <c r="L18" s="4"/>
      <c r="M18" s="4"/>
      <c r="N18" s="4"/>
    </row>
    <row r="19" spans="1:14" s="3" customFormat="1" ht="12.75" customHeight="1">
      <c r="A19">
        <v>86.2</v>
      </c>
      <c r="B19">
        <v>566.70000000000005</v>
      </c>
      <c r="C19">
        <v>645</v>
      </c>
      <c r="D19">
        <v>2324</v>
      </c>
      <c r="E19">
        <v>169.4</v>
      </c>
      <c r="F19" s="8">
        <f t="shared" si="0"/>
        <v>41.410076785526456</v>
      </c>
      <c r="G19" s="7">
        <f t="shared" si="1"/>
        <v>124.93250000000002</v>
      </c>
      <c r="H19" s="7">
        <f t="shared" si="2"/>
        <v>55.282393373952793</v>
      </c>
      <c r="I19" s="9"/>
      <c r="J19" s="5"/>
      <c r="L19" s="4"/>
      <c r="M19" s="4"/>
      <c r="N19" s="4"/>
    </row>
    <row r="20" spans="1:14" s="3" customFormat="1" ht="12.75" customHeight="1">
      <c r="A20">
        <v>86.05</v>
      </c>
      <c r="B20">
        <v>615</v>
      </c>
      <c r="C20">
        <v>638.70000000000005</v>
      </c>
      <c r="D20">
        <v>2510</v>
      </c>
      <c r="E20">
        <v>169.4</v>
      </c>
      <c r="F20" s="8">
        <f t="shared" si="0"/>
        <v>44.724308404333648</v>
      </c>
      <c r="G20" s="7">
        <f t="shared" si="1"/>
        <v>124.93250000000002</v>
      </c>
      <c r="H20" s="7">
        <f t="shared" si="2"/>
        <v>59.70688785224678</v>
      </c>
      <c r="I20" s="9"/>
      <c r="J20" s="5"/>
      <c r="L20" s="4"/>
      <c r="M20" s="4"/>
      <c r="N20" s="4"/>
    </row>
    <row r="21" spans="1:14" s="3" customFormat="1" ht="12.75" customHeight="1">
      <c r="A21">
        <v>86.35</v>
      </c>
      <c r="B21">
        <v>635</v>
      </c>
      <c r="C21">
        <v>619.5</v>
      </c>
      <c r="D21">
        <v>2654</v>
      </c>
      <c r="E21">
        <v>167.2</v>
      </c>
      <c r="F21" s="8">
        <f t="shared" si="0"/>
        <v>46.676007152624379</v>
      </c>
      <c r="G21" s="7">
        <f t="shared" si="1"/>
        <v>123.31</v>
      </c>
      <c r="H21" s="7">
        <f t="shared" si="2"/>
        <v>62.312402894135566</v>
      </c>
      <c r="I21" s="9"/>
      <c r="J21" s="5"/>
      <c r="L21" s="4"/>
      <c r="M21" s="4"/>
      <c r="N21" s="4"/>
    </row>
    <row r="22" spans="1:14" s="3" customFormat="1" ht="12.75" customHeight="1">
      <c r="A22">
        <v>86.5</v>
      </c>
      <c r="B22">
        <v>645</v>
      </c>
      <c r="C22">
        <v>620</v>
      </c>
      <c r="D22">
        <v>2804</v>
      </c>
      <c r="E22">
        <v>160</v>
      </c>
      <c r="F22" s="8">
        <f t="shared" si="0"/>
        <v>47.190491216997998</v>
      </c>
      <c r="G22" s="7">
        <f t="shared" si="1"/>
        <v>118</v>
      </c>
      <c r="H22" s="7">
        <f t="shared" si="2"/>
        <v>62.999238385376998</v>
      </c>
      <c r="I22" s="9"/>
      <c r="J22" s="5"/>
      <c r="L22" s="4"/>
      <c r="M22" s="4"/>
      <c r="N22" s="4"/>
    </row>
    <row r="23" spans="1:14" s="3" customFormat="1" ht="12.75" customHeight="1">
      <c r="A23">
        <v>84.25</v>
      </c>
      <c r="B23">
        <v>654</v>
      </c>
      <c r="C23">
        <v>620.70000000000005</v>
      </c>
      <c r="D23">
        <v>2954</v>
      </c>
      <c r="E23">
        <v>150.6</v>
      </c>
      <c r="F23" s="8">
        <f t="shared" si="0"/>
        <v>46.79419375197223</v>
      </c>
      <c r="G23" s="7">
        <f t="shared" si="1"/>
        <v>111.0675</v>
      </c>
      <c r="H23" s="7">
        <f t="shared" si="2"/>
        <v>62.470181835491232</v>
      </c>
      <c r="I23" s="9"/>
      <c r="J23" s="5"/>
      <c r="L23" s="4"/>
      <c r="M23" s="4"/>
      <c r="N23" s="4"/>
    </row>
    <row r="24" spans="1:14" s="3" customFormat="1" ht="12.75" customHeight="1">
      <c r="A24">
        <v>83.8</v>
      </c>
      <c r="B24">
        <v>644</v>
      </c>
      <c r="C24">
        <v>647.4</v>
      </c>
      <c r="D24">
        <v>3075</v>
      </c>
      <c r="E24">
        <v>138.6</v>
      </c>
      <c r="F24" s="8">
        <f t="shared" si="0"/>
        <v>44.829599242663299</v>
      </c>
      <c r="G24" s="7">
        <f t="shared" si="1"/>
        <v>102.2175</v>
      </c>
      <c r="H24" s="7">
        <f t="shared" si="2"/>
        <v>59.847450971058642</v>
      </c>
      <c r="I24" s="9"/>
      <c r="J24" s="5"/>
      <c r="L24" s="4"/>
      <c r="M24" s="4"/>
      <c r="N24" s="4"/>
    </row>
    <row r="25" spans="1:14" s="3" customFormat="1" ht="12.75" customHeight="1">
      <c r="A25">
        <v>83.05</v>
      </c>
      <c r="B25">
        <v>636</v>
      </c>
      <c r="C25">
        <v>640.29999999999995</v>
      </c>
      <c r="D25">
        <v>3256</v>
      </c>
      <c r="E25">
        <v>125.6</v>
      </c>
      <c r="F25" s="8">
        <f t="shared" si="0"/>
        <v>43.016051330598501</v>
      </c>
      <c r="G25" s="7">
        <f t="shared" si="1"/>
        <v>92.63</v>
      </c>
      <c r="H25" s="7">
        <f t="shared" si="2"/>
        <v>57.426367098248278</v>
      </c>
      <c r="I25" s="9"/>
      <c r="J25" s="5"/>
      <c r="L25" s="4"/>
      <c r="M25" s="4"/>
      <c r="N25" s="4"/>
    </row>
    <row r="26" spans="1:14" s="3" customFormat="1" ht="12.75" customHeight="1">
      <c r="A26">
        <v>82.9</v>
      </c>
      <c r="B26">
        <v>625</v>
      </c>
      <c r="C26">
        <v>648.6</v>
      </c>
      <c r="D26">
        <v>3384</v>
      </c>
      <c r="E26">
        <v>117.4</v>
      </c>
      <c r="F26" s="8">
        <f t="shared" si="0"/>
        <v>41.788324392552859</v>
      </c>
      <c r="G26" s="7">
        <f t="shared" si="1"/>
        <v>86.58250000000001</v>
      </c>
      <c r="H26" s="7">
        <f t="shared" si="2"/>
        <v>55.787353389185085</v>
      </c>
      <c r="I26" s="9"/>
      <c r="J26" s="5"/>
      <c r="L26" s="4"/>
      <c r="M26" s="4"/>
      <c r="N26" s="4"/>
    </row>
    <row r="27" spans="1:14" s="3" customFormat="1" ht="12.75" customHeight="1">
      <c r="A27">
        <v>83.65</v>
      </c>
      <c r="B27">
        <v>616</v>
      </c>
      <c r="C27">
        <v>645</v>
      </c>
      <c r="D27">
        <v>3540</v>
      </c>
      <c r="E27">
        <v>105.6</v>
      </c>
      <c r="F27" s="8">
        <f t="shared" si="0"/>
        <v>39.320921426317447</v>
      </c>
      <c r="G27" s="7">
        <f t="shared" si="1"/>
        <v>77.88</v>
      </c>
      <c r="H27" s="7">
        <f t="shared" si="2"/>
        <v>52.493373952779898</v>
      </c>
      <c r="I27" s="9"/>
      <c r="J27" s="5"/>
      <c r="L27" s="4"/>
      <c r="M27" s="4"/>
      <c r="N27" s="4"/>
    </row>
    <row r="28" spans="1:14" s="3" customFormat="1" ht="12.75" customHeight="1">
      <c r="A28">
        <v>83.65</v>
      </c>
      <c r="B28">
        <v>602.6</v>
      </c>
      <c r="C28">
        <v>645.79999999999995</v>
      </c>
      <c r="D28">
        <v>3687</v>
      </c>
      <c r="E28">
        <v>97.2</v>
      </c>
      <c r="F28" s="8">
        <f t="shared" si="0"/>
        <v>37.696055538024616</v>
      </c>
      <c r="G28" s="7">
        <f t="shared" si="1"/>
        <v>71.685000000000002</v>
      </c>
      <c r="H28" s="7">
        <f t="shared" si="2"/>
        <v>50.324180312262001</v>
      </c>
      <c r="I28" s="9"/>
      <c r="J28" s="5"/>
      <c r="L28" s="4"/>
      <c r="M28" s="4"/>
      <c r="N28" s="4"/>
    </row>
    <row r="29" spans="1:14" s="3" customFormat="1" ht="12.75" customHeight="1">
      <c r="A29">
        <v>84.25</v>
      </c>
      <c r="B29">
        <v>561.4</v>
      </c>
      <c r="C29">
        <v>600.4</v>
      </c>
      <c r="D29">
        <v>3994</v>
      </c>
      <c r="E29">
        <v>81.8</v>
      </c>
      <c r="F29" s="8">
        <f t="shared" si="0"/>
        <v>34.365120437572315</v>
      </c>
      <c r="G29" s="7">
        <f t="shared" si="1"/>
        <v>60.327500000000001</v>
      </c>
      <c r="H29" s="7">
        <f t="shared" si="2"/>
        <v>45.877386709824826</v>
      </c>
      <c r="I29" s="9"/>
      <c r="J29" s="5"/>
      <c r="L29" s="4"/>
      <c r="M29" s="4"/>
      <c r="N29" s="4"/>
    </row>
    <row r="30" spans="1:14" s="3" customFormat="1" ht="12.75" customHeight="1">
      <c r="A30">
        <v>84.4</v>
      </c>
      <c r="B30">
        <v>538.9</v>
      </c>
      <c r="C30">
        <v>586.5</v>
      </c>
      <c r="D30">
        <v>4148</v>
      </c>
      <c r="E30">
        <v>74.8</v>
      </c>
      <c r="F30" s="8">
        <f t="shared" si="0"/>
        <v>32.635994530346061</v>
      </c>
      <c r="G30" s="7">
        <f t="shared" si="1"/>
        <v>55.164999999999999</v>
      </c>
      <c r="H30" s="7">
        <f t="shared" si="2"/>
        <v>43.569006092916979</v>
      </c>
      <c r="I30" s="9"/>
      <c r="J30" s="5"/>
      <c r="L30" s="4"/>
      <c r="M30" s="4"/>
      <c r="N30" s="4"/>
    </row>
    <row r="31" spans="1:14" s="3" customFormat="1" ht="12.75" customHeight="1">
      <c r="A31">
        <v>85.3</v>
      </c>
      <c r="B31">
        <v>516.1</v>
      </c>
      <c r="C31">
        <v>559.20000000000005</v>
      </c>
      <c r="D31">
        <v>4315</v>
      </c>
      <c r="E31">
        <v>68.8</v>
      </c>
      <c r="F31" s="8">
        <f t="shared" si="0"/>
        <v>31.226675081518881</v>
      </c>
      <c r="G31" s="7">
        <f t="shared" si="1"/>
        <v>50.74</v>
      </c>
      <c r="H31" s="7">
        <f t="shared" si="2"/>
        <v>41.687566641279517</v>
      </c>
      <c r="I31" s="9"/>
      <c r="J31" s="5"/>
      <c r="L31" s="4"/>
      <c r="M31" s="4"/>
      <c r="N31" s="4"/>
    </row>
    <row r="32" spans="1:14" s="3" customFormat="1" ht="12.75" customHeight="1">
      <c r="A32">
        <v>85.3</v>
      </c>
      <c r="B32">
        <v>498.2</v>
      </c>
      <c r="C32">
        <v>555.20000000000005</v>
      </c>
      <c r="D32">
        <v>4472</v>
      </c>
      <c r="E32">
        <v>64</v>
      </c>
      <c r="F32" s="8">
        <f t="shared" si="0"/>
        <v>30.104975281371622</v>
      </c>
      <c r="G32" s="7">
        <f t="shared" si="1"/>
        <v>47.2</v>
      </c>
      <c r="H32" s="7">
        <f t="shared" si="2"/>
        <v>40.190099009900997</v>
      </c>
      <c r="I32" s="9"/>
      <c r="J32" s="5"/>
      <c r="L32" s="4"/>
      <c r="M32" s="4"/>
      <c r="N32" s="4"/>
    </row>
    <row r="33" spans="1:14" s="3" customFormat="1" ht="12.75" customHeight="1">
      <c r="A33">
        <v>86.65</v>
      </c>
      <c r="B33">
        <v>458.8</v>
      </c>
      <c r="C33">
        <v>513.1</v>
      </c>
      <c r="D33">
        <v>4789</v>
      </c>
      <c r="E33">
        <v>55.8</v>
      </c>
      <c r="F33" s="8">
        <f t="shared" si="0"/>
        <v>28.108362259387821</v>
      </c>
      <c r="G33" s="7">
        <f t="shared" si="1"/>
        <v>41.152500000000003</v>
      </c>
      <c r="H33" s="7">
        <f t="shared" si="2"/>
        <v>37.524623476770756</v>
      </c>
      <c r="I33" s="9"/>
      <c r="J33" s="5"/>
      <c r="L33" s="4"/>
      <c r="M33" s="4"/>
      <c r="N33" s="4"/>
    </row>
    <row r="34" spans="1:14" s="3" customFormat="1" ht="12.75" customHeight="1">
      <c r="A34">
        <v>88</v>
      </c>
      <c r="B34">
        <v>443.6</v>
      </c>
      <c r="C34">
        <v>494</v>
      </c>
      <c r="D34">
        <v>4953</v>
      </c>
      <c r="E34">
        <v>51</v>
      </c>
      <c r="F34" s="8">
        <f t="shared" si="0"/>
        <v>26.570211423161879</v>
      </c>
      <c r="G34" s="7">
        <f t="shared" si="1"/>
        <v>37.612500000000004</v>
      </c>
      <c r="H34" s="7">
        <f t="shared" si="2"/>
        <v>35.471194306930698</v>
      </c>
      <c r="I34" s="9"/>
      <c r="J34" s="5"/>
      <c r="L34" s="4"/>
      <c r="M34" s="4"/>
      <c r="N34" s="4"/>
    </row>
    <row r="35" spans="1:14" s="3" customFormat="1" ht="12.75" customHeight="1">
      <c r="A35">
        <v>89.35</v>
      </c>
      <c r="B35">
        <v>424.2</v>
      </c>
      <c r="C35">
        <v>478.9</v>
      </c>
      <c r="D35">
        <v>5123</v>
      </c>
      <c r="E35">
        <v>47.4</v>
      </c>
      <c r="F35" s="8">
        <f t="shared" si="0"/>
        <v>25.542253076680339</v>
      </c>
      <c r="G35" s="7">
        <f t="shared" si="1"/>
        <v>34.957500000000003</v>
      </c>
      <c r="H35" s="7">
        <f t="shared" si="2"/>
        <v>34.098871382330543</v>
      </c>
      <c r="I35" s="9"/>
      <c r="J35" s="5"/>
      <c r="L35" s="4"/>
      <c r="M35" s="4"/>
      <c r="N35" s="4"/>
    </row>
    <row r="36" spans="1:14" s="3" customFormat="1" ht="12.75" customHeight="1">
      <c r="A36">
        <v>87.55</v>
      </c>
      <c r="B36">
        <v>404.1</v>
      </c>
      <c r="C36">
        <v>469.4</v>
      </c>
      <c r="D36">
        <v>5272</v>
      </c>
      <c r="E36">
        <v>45.2</v>
      </c>
      <c r="F36" s="8">
        <f t="shared" si="0"/>
        <v>25.06515199326812</v>
      </c>
      <c r="G36" s="7">
        <f t="shared" si="1"/>
        <v>33.335000000000001</v>
      </c>
      <c r="H36" s="7">
        <f t="shared" si="2"/>
        <v>33.46194211728865</v>
      </c>
      <c r="I36" s="9"/>
      <c r="J36" s="5"/>
      <c r="L36" s="4"/>
      <c r="M36" s="4"/>
      <c r="N36" s="4"/>
    </row>
    <row r="37" spans="1:14" s="3" customFormat="1" ht="12.75" customHeight="1">
      <c r="A37">
        <v>85.75</v>
      </c>
      <c r="B37">
        <v>391.8</v>
      </c>
      <c r="C37">
        <v>449.3</v>
      </c>
      <c r="D37">
        <v>5434</v>
      </c>
      <c r="E37">
        <v>41.6</v>
      </c>
      <c r="F37" s="8">
        <f t="shared" si="0"/>
        <v>23.777679604501945</v>
      </c>
      <c r="G37" s="7">
        <f t="shared" si="1"/>
        <v>30.680000000000003</v>
      </c>
      <c r="H37" s="7">
        <f t="shared" si="2"/>
        <v>31.743168316831689</v>
      </c>
      <c r="I37" s="9"/>
      <c r="J37" s="5"/>
      <c r="L37" s="4"/>
      <c r="M37" s="4"/>
      <c r="N37" s="4"/>
    </row>
    <row r="38" spans="1:14" s="3" customFormat="1" ht="12.75" customHeight="1">
      <c r="A38">
        <v>87.7</v>
      </c>
      <c r="B38">
        <v>373.6</v>
      </c>
      <c r="C38">
        <v>430</v>
      </c>
      <c r="D38">
        <v>5585</v>
      </c>
      <c r="E38">
        <v>39.200000000000003</v>
      </c>
      <c r="F38" s="8">
        <f t="shared" si="0"/>
        <v>23.028505311875463</v>
      </c>
      <c r="G38" s="7">
        <f t="shared" si="1"/>
        <v>28.910000000000004</v>
      </c>
      <c r="H38" s="7">
        <f t="shared" si="2"/>
        <v>30.743021706016762</v>
      </c>
      <c r="I38" s="9"/>
      <c r="J38" s="5"/>
      <c r="L38" s="4"/>
      <c r="M38" s="4"/>
      <c r="N38" s="4"/>
    </row>
    <row r="39" spans="1:14" s="3" customFormat="1" ht="12.75" customHeight="1">
      <c r="A39">
        <v>83.8</v>
      </c>
      <c r="B39">
        <v>362.8</v>
      </c>
      <c r="C39">
        <v>419.8</v>
      </c>
      <c r="D39">
        <v>5742</v>
      </c>
      <c r="E39">
        <v>36.799999999999997</v>
      </c>
      <c r="F39" s="8">
        <f t="shared" si="0"/>
        <v>22.226317450299778</v>
      </c>
      <c r="G39" s="7">
        <f t="shared" si="1"/>
        <v>27.14</v>
      </c>
      <c r="H39" s="7">
        <f t="shared" si="2"/>
        <v>29.672102056359481</v>
      </c>
      <c r="I39" s="9"/>
      <c r="J39" s="5"/>
      <c r="L39" s="4"/>
      <c r="M39" s="4"/>
      <c r="N39" s="4"/>
    </row>
    <row r="40" spans="1:14" s="3" customFormat="1" ht="12.75" customHeight="1">
      <c r="A40">
        <v>85.6</v>
      </c>
      <c r="B40">
        <v>345.2</v>
      </c>
      <c r="C40">
        <v>404.7</v>
      </c>
      <c r="D40">
        <v>5928</v>
      </c>
      <c r="E40">
        <v>33.200000000000003</v>
      </c>
      <c r="F40" s="8">
        <f t="shared" si="0"/>
        <v>20.701546229094351</v>
      </c>
      <c r="G40" s="7">
        <f t="shared" si="1"/>
        <v>24.485000000000003</v>
      </c>
      <c r="H40" s="7">
        <f t="shared" si="2"/>
        <v>27.63653465346535</v>
      </c>
      <c r="I40" s="9"/>
      <c r="J40" s="5"/>
      <c r="L40" s="4"/>
      <c r="M40" s="4"/>
      <c r="N40" s="4"/>
    </row>
    <row r="41" spans="1:14" s="3" customFormat="1" ht="12.75" customHeight="1">
      <c r="A41">
        <v>92.05</v>
      </c>
      <c r="B41">
        <v>330</v>
      </c>
      <c r="C41">
        <v>388.7</v>
      </c>
      <c r="D41">
        <v>6099</v>
      </c>
      <c r="E41">
        <v>31</v>
      </c>
      <c r="F41" s="8">
        <f t="shared" si="0"/>
        <v>19.887346165982962</v>
      </c>
      <c r="G41" s="7">
        <f t="shared" si="1"/>
        <v>22.862500000000001</v>
      </c>
      <c r="H41" s="7">
        <f t="shared" si="2"/>
        <v>26.549578731911655</v>
      </c>
      <c r="I41" s="9"/>
      <c r="J41" s="5"/>
      <c r="L41" s="4"/>
      <c r="M41" s="4"/>
      <c r="N41" s="4"/>
    </row>
    <row r="42" spans="1:14" s="3" customFormat="1" ht="12.75" customHeight="1">
      <c r="A42">
        <v>93.1</v>
      </c>
      <c r="B42">
        <v>314.5</v>
      </c>
      <c r="C42">
        <v>372.8</v>
      </c>
      <c r="D42">
        <v>6257</v>
      </c>
      <c r="E42">
        <v>28.6</v>
      </c>
      <c r="F42" s="8">
        <f t="shared" si="0"/>
        <v>18.822993583675188</v>
      </c>
      <c r="G42" s="7">
        <f t="shared" si="1"/>
        <v>21.092500000000001</v>
      </c>
      <c r="H42" s="7">
        <f t="shared" si="2"/>
        <v>25.128669554455449</v>
      </c>
      <c r="I42" s="9"/>
      <c r="J42" s="5"/>
      <c r="L42" s="4"/>
      <c r="M42" s="4"/>
      <c r="N42" s="4"/>
    </row>
    <row r="43" spans="1:14" s="3" customFormat="1" ht="12.75" customHeight="1">
      <c r="A43">
        <v>86.35</v>
      </c>
      <c r="B43">
        <v>295.89999999999998</v>
      </c>
      <c r="C43">
        <v>375.6</v>
      </c>
      <c r="D43">
        <v>6544</v>
      </c>
      <c r="E43">
        <v>25</v>
      </c>
      <c r="F43" s="8">
        <f t="shared" si="0"/>
        <v>17.208372777953088</v>
      </c>
      <c r="G43" s="7">
        <f t="shared" si="1"/>
        <v>18.4375</v>
      </c>
      <c r="H43" s="7">
        <f t="shared" si="2"/>
        <v>22.973153084539224</v>
      </c>
      <c r="I43" s="9"/>
      <c r="J43" s="5"/>
      <c r="L43" s="4"/>
      <c r="M43" s="4"/>
      <c r="N43" s="4"/>
    </row>
    <row r="44" spans="1:14" s="3" customFormat="1" ht="12.75" customHeight="1">
      <c r="A44">
        <v>84.85</v>
      </c>
      <c r="B44">
        <v>285.2</v>
      </c>
      <c r="C44">
        <v>341.8</v>
      </c>
      <c r="D44">
        <v>6864</v>
      </c>
      <c r="E44">
        <v>21.4</v>
      </c>
      <c r="F44" s="8">
        <f t="shared" si="0"/>
        <v>15.450678447459763</v>
      </c>
      <c r="G44" s="7">
        <f t="shared" si="1"/>
        <v>15.782500000000001</v>
      </c>
      <c r="H44" s="7">
        <f t="shared" si="2"/>
        <v>20.626633663366338</v>
      </c>
      <c r="I44" s="9"/>
      <c r="J44" s="5"/>
      <c r="L44" s="4"/>
      <c r="M44" s="4"/>
      <c r="N44" s="4"/>
    </row>
    <row r="45" spans="1:14" s="3" customFormat="1" ht="12.75" customHeight="1">
      <c r="A45">
        <v>87.7</v>
      </c>
      <c r="B45">
        <v>279.2</v>
      </c>
      <c r="C45">
        <v>331.6</v>
      </c>
      <c r="D45">
        <v>7035</v>
      </c>
      <c r="E45">
        <v>20.2</v>
      </c>
      <c r="F45" s="8">
        <f t="shared" si="0"/>
        <v>14.947617544966867</v>
      </c>
      <c r="G45" s="7">
        <f t="shared" si="1"/>
        <v>14.897500000000001</v>
      </c>
      <c r="H45" s="7">
        <f t="shared" si="2"/>
        <v>19.955048076923077</v>
      </c>
      <c r="I45" s="9"/>
      <c r="J45" s="5"/>
      <c r="L45" s="4"/>
      <c r="M45" s="4"/>
      <c r="N45" s="4"/>
    </row>
    <row r="46" spans="1:14" s="3" customFormat="1" ht="12.75" customHeight="1">
      <c r="A46">
        <v>86.5</v>
      </c>
      <c r="B46">
        <v>268.89999999999998</v>
      </c>
      <c r="C46">
        <v>323.7</v>
      </c>
      <c r="D46">
        <v>7185</v>
      </c>
      <c r="E46">
        <v>19</v>
      </c>
      <c r="F46" s="8">
        <f t="shared" si="0"/>
        <v>14.359419375197223</v>
      </c>
      <c r="G46" s="7">
        <f t="shared" si="1"/>
        <v>14.012500000000001</v>
      </c>
      <c r="H46" s="7">
        <f t="shared" si="2"/>
        <v>19.16980436024372</v>
      </c>
      <c r="I46" s="9"/>
      <c r="J46" s="5"/>
      <c r="L46" s="4"/>
      <c r="M46" s="4"/>
      <c r="N46" s="4"/>
    </row>
    <row r="47" spans="1:14" s="3" customFormat="1" ht="12.75" customHeight="1">
      <c r="A47">
        <v>91.3</v>
      </c>
      <c r="B47">
        <v>261.10000000000002</v>
      </c>
      <c r="C47">
        <v>312.8</v>
      </c>
      <c r="D47">
        <v>7372</v>
      </c>
      <c r="E47">
        <v>17.8</v>
      </c>
      <c r="F47" s="8">
        <f t="shared" si="0"/>
        <v>13.802629641316924</v>
      </c>
      <c r="G47" s="7">
        <f t="shared" si="1"/>
        <v>13.127500000000001</v>
      </c>
      <c r="H47" s="7">
        <f t="shared" si="2"/>
        <v>18.426490860624526</v>
      </c>
      <c r="I47" s="9"/>
      <c r="J47" s="5"/>
      <c r="L47" s="4"/>
      <c r="M47" s="4"/>
      <c r="N47" s="4"/>
    </row>
    <row r="48" spans="1:14" s="3" customFormat="1" ht="12.75" customHeight="1">
      <c r="A48">
        <v>86.5</v>
      </c>
      <c r="B48">
        <v>252</v>
      </c>
      <c r="C48">
        <v>293.60000000000002</v>
      </c>
      <c r="D48">
        <v>7534</v>
      </c>
      <c r="E48">
        <v>16.600000000000001</v>
      </c>
      <c r="F48" s="8">
        <f t="shared" si="0"/>
        <v>13.154980540654256</v>
      </c>
      <c r="G48" s="7">
        <f t="shared" si="1"/>
        <v>12.242500000000001</v>
      </c>
      <c r="H48" s="7">
        <f t="shared" si="2"/>
        <v>17.561880236100535</v>
      </c>
      <c r="I48" s="9"/>
      <c r="J48" s="5"/>
      <c r="L48" s="4"/>
      <c r="M48" s="4"/>
      <c r="N48" s="4"/>
    </row>
    <row r="49" spans="1:14" s="3" customFormat="1" ht="12.75" customHeight="1">
      <c r="A49">
        <v>91.15</v>
      </c>
      <c r="B49">
        <v>240</v>
      </c>
      <c r="C49">
        <v>292.10000000000002</v>
      </c>
      <c r="D49">
        <v>7836</v>
      </c>
      <c r="E49">
        <v>15.6</v>
      </c>
      <c r="F49" s="8">
        <f t="shared" si="0"/>
        <v>12.85806248027769</v>
      </c>
      <c r="G49" s="7">
        <f t="shared" si="1"/>
        <v>11.505000000000001</v>
      </c>
      <c r="H49" s="7">
        <f t="shared" si="2"/>
        <v>17.165495049504951</v>
      </c>
      <c r="I49" s="9"/>
      <c r="J49" s="5"/>
      <c r="L49" s="4"/>
      <c r="M49" s="4"/>
      <c r="N49" s="4"/>
    </row>
    <row r="50" spans="1:14" s="3" customFormat="1" ht="12.75" customHeight="1">
      <c r="A50">
        <v>85</v>
      </c>
      <c r="B50">
        <v>226.3</v>
      </c>
      <c r="C50">
        <v>275.2</v>
      </c>
      <c r="D50">
        <v>8000</v>
      </c>
      <c r="E50">
        <v>14.4</v>
      </c>
      <c r="F50" s="8">
        <f t="shared" si="0"/>
        <v>12.117387188387504</v>
      </c>
      <c r="G50" s="7">
        <f t="shared" si="1"/>
        <v>10.620000000000001</v>
      </c>
      <c r="H50" s="7">
        <f t="shared" si="2"/>
        <v>16.17669459253618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ref="F63:F126" si="3">(D63*E63)/9507</f>
        <v>0</v>
      </c>
      <c r="G63" s="7">
        <f t="shared" ref="G63:G126" si="4">SUM(E63*0.7375)</f>
        <v>0</v>
      </c>
      <c r="H63" s="7">
        <f t="shared" ref="H63:H126" si="5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/>
      <c r="B117"/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I117" s="9"/>
      <c r="J117" s="5"/>
      <c r="L117" s="4"/>
      <c r="M117" s="4"/>
      <c r="N117" s="4"/>
    </row>
    <row r="118" spans="1:14" s="3" customFormat="1" ht="12.75" customHeight="1">
      <c r="A118"/>
      <c r="B118"/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I118" s="9"/>
      <c r="J118" s="5"/>
      <c r="L118" s="4"/>
      <c r="M118" s="4"/>
      <c r="N118" s="4"/>
    </row>
    <row r="119" spans="1:14" s="3" customFormat="1" ht="12.75" customHeight="1">
      <c r="A119"/>
      <c r="B119"/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I119" s="9"/>
      <c r="J119" s="5"/>
      <c r="L119" s="4"/>
      <c r="M119" s="4"/>
      <c r="N119" s="4"/>
    </row>
    <row r="120" spans="1:14" s="3" customFormat="1" ht="12.75" customHeight="1">
      <c r="A120"/>
      <c r="B120"/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I120" s="9"/>
      <c r="J120" s="5"/>
      <c r="L120" s="4"/>
      <c r="M120" s="4"/>
      <c r="N120" s="4"/>
    </row>
    <row r="121" spans="1:14" s="3" customFormat="1" ht="12.75" customHeight="1">
      <c r="A121"/>
      <c r="B121"/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I121" s="9"/>
      <c r="J121" s="5"/>
      <c r="L121" s="4"/>
      <c r="M121" s="4"/>
      <c r="N121" s="4"/>
    </row>
    <row r="122" spans="1:14" s="3" customFormat="1" ht="12.75" customHeight="1">
      <c r="A122"/>
      <c r="B122"/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I122" s="9"/>
      <c r="J122" s="5"/>
      <c r="L122" s="4"/>
      <c r="M122" s="4"/>
      <c r="N122" s="4"/>
    </row>
    <row r="123" spans="1:14" s="3" customFormat="1" ht="12.75" customHeight="1">
      <c r="A123"/>
      <c r="B123"/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I123" s="9"/>
      <c r="J123" s="5"/>
      <c r="L123" s="4"/>
      <c r="M123" s="4"/>
      <c r="N123" s="4"/>
    </row>
    <row r="124" spans="1:14" s="3" customFormat="1" ht="12.75" customHeight="1">
      <c r="A124"/>
      <c r="B124"/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I124" s="9"/>
      <c r="J124" s="5"/>
      <c r="L124" s="4"/>
      <c r="M124" s="4"/>
      <c r="N124" s="4"/>
    </row>
    <row r="125" spans="1:14" s="3" customFormat="1" ht="12.75" customHeight="1">
      <c r="A125"/>
      <c r="B125"/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I125" s="9"/>
      <c r="J125" s="5"/>
      <c r="L125" s="4"/>
      <c r="M125" s="4"/>
      <c r="N125" s="4"/>
    </row>
    <row r="126" spans="1:14" s="3" customFormat="1" ht="12.75" customHeight="1">
      <c r="A126"/>
      <c r="B126"/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I126" s="9"/>
      <c r="J126" s="5"/>
      <c r="L126" s="4"/>
      <c r="M126" s="4"/>
      <c r="N126" s="4"/>
    </row>
    <row r="127" spans="1:14" s="3" customFormat="1" ht="12.75" customHeight="1">
      <c r="A127"/>
      <c r="B127"/>
      <c r="C127"/>
      <c r="D127"/>
      <c r="E127"/>
      <c r="F127" s="8">
        <f t="shared" ref="F127:F190" si="6">(D127*E127)/9507</f>
        <v>0</v>
      </c>
      <c r="G127" s="7">
        <f t="shared" ref="G127:G190" si="7">SUM(E127*0.7375)</f>
        <v>0</v>
      </c>
      <c r="H127" s="7">
        <f t="shared" ref="H127:H190" si="8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 s="3" customFormat="1" ht="12.75" customHeight="1">
      <c r="A176"/>
      <c r="B176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I176" s="9"/>
      <c r="J176" s="5"/>
      <c r="L176" s="4"/>
      <c r="M176" s="4"/>
      <c r="N176" s="4"/>
    </row>
    <row r="177" spans="1:14" s="3" customFormat="1" ht="12.75" customHeight="1">
      <c r="A177"/>
      <c r="B177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I177" s="9"/>
      <c r="J177" s="5"/>
      <c r="L177" s="4"/>
      <c r="M177" s="4"/>
      <c r="N177" s="4"/>
    </row>
    <row r="178" spans="1:14" s="3" customFormat="1" ht="12.75" customHeight="1">
      <c r="A178"/>
      <c r="B178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I178" s="9"/>
      <c r="J178" s="5"/>
      <c r="L178" s="4"/>
      <c r="M178" s="4"/>
      <c r="N178" s="4"/>
    </row>
    <row r="179" spans="1:14" s="3" customFormat="1" ht="12.75" customHeight="1">
      <c r="A179"/>
      <c r="B179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I179" s="9"/>
      <c r="J179" s="5"/>
      <c r="L179" s="4"/>
      <c r="M179" s="4"/>
      <c r="N179" s="4"/>
    </row>
    <row r="180" spans="1:14" s="3" customFormat="1" ht="12.75" customHeight="1">
      <c r="A180"/>
      <c r="B180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I180" s="9"/>
      <c r="J180" s="5"/>
      <c r="L180" s="4"/>
      <c r="M180" s="4"/>
      <c r="N180" s="4"/>
    </row>
    <row r="181" spans="1:14" s="3" customFormat="1" ht="12.75" customHeight="1">
      <c r="A181"/>
      <c r="B181"/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I181" s="9"/>
      <c r="J181" s="5"/>
      <c r="L181" s="4"/>
      <c r="M181" s="4"/>
      <c r="N181" s="4"/>
    </row>
    <row r="182" spans="1:14" s="3" customFormat="1" ht="12.75" customHeight="1">
      <c r="A182"/>
      <c r="B182"/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I182" s="9"/>
      <c r="J182" s="5"/>
      <c r="L182" s="4"/>
      <c r="M182" s="4"/>
      <c r="N182" s="4"/>
    </row>
    <row r="183" spans="1:14" s="3" customFormat="1" ht="12.75" customHeight="1">
      <c r="A183"/>
      <c r="B183"/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I183" s="9"/>
      <c r="J183" s="5"/>
      <c r="L183" s="4"/>
      <c r="M183" s="4"/>
      <c r="N183" s="4"/>
    </row>
    <row r="184" spans="1:14" s="3" customFormat="1" ht="12.75" customHeight="1">
      <c r="A184"/>
      <c r="B184"/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I184" s="9"/>
      <c r="J184" s="5"/>
      <c r="L184" s="4"/>
      <c r="M184" s="4"/>
      <c r="N184" s="4"/>
    </row>
    <row r="185" spans="1:14" s="3" customFormat="1" ht="12.75" customHeight="1">
      <c r="A185"/>
      <c r="B185"/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I185" s="9"/>
      <c r="J185" s="5"/>
      <c r="L185" s="4"/>
      <c r="M185" s="4"/>
      <c r="N185" s="4"/>
    </row>
    <row r="186" spans="1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</row>
    <row r="187" spans="1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</row>
    <row r="188" spans="1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</row>
    <row r="189" spans="1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</row>
    <row r="190" spans="1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</row>
    <row r="191" spans="1:14">
      <c r="C191"/>
      <c r="D191"/>
      <c r="E191"/>
      <c r="F191" s="8">
        <f t="shared" ref="F191:F230" si="9">(D191*E191)/9507</f>
        <v>0</v>
      </c>
      <c r="G191" s="7">
        <f t="shared" ref="G191:G230" si="10">SUM(E191*0.7375)</f>
        <v>0</v>
      </c>
      <c r="H191" s="7">
        <f t="shared" ref="H191:H230" si="11">SUM(D191*G191)/5252</f>
        <v>0</v>
      </c>
      <c r="J191"/>
      <c r="L191"/>
      <c r="M191"/>
    </row>
    <row r="192" spans="1:14"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 hidden="1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 hidden="1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 hidden="1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 hidden="1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 hidden="1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 hidden="1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 hidden="1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 hidden="1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 hidden="1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 hidden="1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 hidden="1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 hidden="1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 hidden="1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 hidden="1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ref="F231:F244" si="12">(D231*E231)/9507</f>
        <v>0</v>
      </c>
      <c r="G231" s="7">
        <f t="shared" ref="G231:G244" si="13">SUM(E231*0.7375)</f>
        <v>0</v>
      </c>
      <c r="H231" s="7">
        <f t="shared" ref="H231:H244" si="14">SUM(D231*G231)/5252</f>
        <v>0</v>
      </c>
      <c r="J231"/>
      <c r="L231"/>
      <c r="M231"/>
      <c r="N231"/>
    </row>
    <row r="232" spans="3:14"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3:14"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3:14"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3:14">
      <c r="C235"/>
      <c r="D235"/>
      <c r="E235"/>
      <c r="F235" s="8">
        <f t="shared" si="12"/>
        <v>0</v>
      </c>
      <c r="G235" s="7">
        <f t="shared" si="13"/>
        <v>0</v>
      </c>
      <c r="H235" s="7">
        <f t="shared" si="14"/>
        <v>0</v>
      </c>
      <c r="J235"/>
      <c r="L235"/>
      <c r="M235"/>
      <c r="N235"/>
    </row>
    <row r="236" spans="3:14">
      <c r="C236"/>
      <c r="D236"/>
      <c r="E236"/>
      <c r="F236" s="8">
        <f t="shared" si="12"/>
        <v>0</v>
      </c>
      <c r="G236" s="7">
        <f t="shared" si="13"/>
        <v>0</v>
      </c>
      <c r="H236" s="7">
        <f t="shared" si="14"/>
        <v>0</v>
      </c>
      <c r="J236"/>
      <c r="L236"/>
      <c r="M236"/>
      <c r="N236"/>
    </row>
    <row r="237" spans="3:14">
      <c r="C237"/>
      <c r="D237"/>
      <c r="E237"/>
      <c r="F237" s="8">
        <f t="shared" si="12"/>
        <v>0</v>
      </c>
      <c r="G237" s="7">
        <f t="shared" si="13"/>
        <v>0</v>
      </c>
      <c r="H237" s="7">
        <f t="shared" si="14"/>
        <v>0</v>
      </c>
      <c r="J237"/>
      <c r="L237"/>
      <c r="M237"/>
      <c r="N237"/>
    </row>
    <row r="238" spans="3:14">
      <c r="C238"/>
      <c r="D238"/>
      <c r="E238"/>
      <c r="F238" s="8">
        <f t="shared" si="12"/>
        <v>0</v>
      </c>
      <c r="G238" s="7">
        <f t="shared" si="13"/>
        <v>0</v>
      </c>
      <c r="H238" s="7">
        <f t="shared" si="14"/>
        <v>0</v>
      </c>
      <c r="J238"/>
      <c r="L238"/>
      <c r="M238"/>
      <c r="N238"/>
    </row>
    <row r="239" spans="3:14">
      <c r="C239"/>
      <c r="D239"/>
      <c r="E239"/>
      <c r="F239" s="8">
        <f t="shared" si="12"/>
        <v>0</v>
      </c>
      <c r="G239" s="7">
        <f t="shared" si="13"/>
        <v>0</v>
      </c>
      <c r="H239" s="7">
        <f t="shared" si="14"/>
        <v>0</v>
      </c>
      <c r="J239"/>
      <c r="L239"/>
      <c r="M239"/>
      <c r="N239"/>
    </row>
    <row r="240" spans="3:14">
      <c r="C240"/>
      <c r="D240"/>
      <c r="E240"/>
      <c r="F240" s="8">
        <f t="shared" si="12"/>
        <v>0</v>
      </c>
      <c r="G240" s="7">
        <f t="shared" si="13"/>
        <v>0</v>
      </c>
      <c r="H240" s="7">
        <f t="shared" si="14"/>
        <v>0</v>
      </c>
      <c r="J240"/>
      <c r="L240"/>
      <c r="M240"/>
      <c r="N240"/>
    </row>
    <row r="241" spans="3:14">
      <c r="C241"/>
      <c r="D241"/>
      <c r="E241"/>
      <c r="F241" s="8">
        <f t="shared" si="12"/>
        <v>0</v>
      </c>
      <c r="G241" s="7">
        <f t="shared" si="13"/>
        <v>0</v>
      </c>
      <c r="H241" s="7">
        <f t="shared" si="14"/>
        <v>0</v>
      </c>
      <c r="J241"/>
      <c r="L241"/>
      <c r="M241"/>
      <c r="N241"/>
    </row>
    <row r="242" spans="3:14">
      <c r="C242"/>
      <c r="D242"/>
      <c r="E242"/>
      <c r="F242" s="8">
        <f t="shared" si="12"/>
        <v>0</v>
      </c>
      <c r="G242" s="7">
        <f t="shared" si="13"/>
        <v>0</v>
      </c>
      <c r="H242" s="7">
        <f t="shared" si="14"/>
        <v>0</v>
      </c>
      <c r="J242"/>
      <c r="L242"/>
      <c r="M242"/>
      <c r="N242"/>
    </row>
    <row r="243" spans="3:14">
      <c r="C243"/>
      <c r="D243"/>
      <c r="E243"/>
      <c r="F243" s="8">
        <f t="shared" si="12"/>
        <v>0</v>
      </c>
      <c r="G243" s="7">
        <f t="shared" si="13"/>
        <v>0</v>
      </c>
      <c r="H243" s="7">
        <f t="shared" si="14"/>
        <v>0</v>
      </c>
      <c r="J243"/>
      <c r="L243"/>
      <c r="M243"/>
      <c r="N243"/>
    </row>
    <row r="244" spans="3:14">
      <c r="C244"/>
      <c r="D244"/>
      <c r="E244"/>
      <c r="F244" s="8">
        <f t="shared" si="12"/>
        <v>0</v>
      </c>
      <c r="G244" s="7">
        <f t="shared" si="13"/>
        <v>0</v>
      </c>
      <c r="H244" s="7">
        <f t="shared" si="14"/>
        <v>0</v>
      </c>
      <c r="J244"/>
      <c r="L244"/>
      <c r="M244"/>
      <c r="N244"/>
    </row>
    <row r="245" spans="3:14"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3:14"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3:14"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3:14"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3:14"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3:14"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3:14"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3:14"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3:14"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3:14"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3:14"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3:14"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3:14"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3:14"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3:14"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3:14"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3:14"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3:14"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3:14"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3:14"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3:14"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3:14"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3:14"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3:14"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3:14"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3:14"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3:14"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3:14"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3:14"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3:14"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3:14"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3:14"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3:14"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3:14"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3:14"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3:14"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3:14"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3:14"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3:14"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3:14"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3:14"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3:14"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3:14"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3:14"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3:14"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3:14"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3:14"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3:14"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3:14"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3:14"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3:14"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3:14"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3:14"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3:14"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3:14"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3:14"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3:14"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3:14"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3:14"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3:14"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3:14"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3:14"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3:14"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3:14"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3:14"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3:14"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3:14"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3:14"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3:14"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3:14"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3:14"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3:14"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3:14"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3:14"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3:14"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3:14"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3:14"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3:14"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3:14"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3:14"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3:14"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3:14"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3:14"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3:14"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3:14"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3:14"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3:14"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3:14"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3:14"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3:14"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3:14"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3:14"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3:14"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3:14"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3:14"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3:14"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3:14"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3:14"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3:14"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3:14"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3:14"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3:14"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3:14"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3:14"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3:14"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3:14"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3:14"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3:14"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3:14"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3:14"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3:14"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3:14"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3:14"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3:14"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3:14"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3:14"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3:14"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3:14"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3:14"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3:14"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3:14"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3:14"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3:14"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3:14"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3:14"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3:14"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3:14"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3:14"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3:14"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3:14"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3:14"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3:14"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3:14"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3:14"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3:14"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3:14"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3:14"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3:14"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3:14"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3:14"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3:14"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3:14"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3:14"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3:14"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3:14"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3:14"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3:14"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3:14"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3:14"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3:14"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3:14"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3:14"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3:14"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3:14"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3:14"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3:14"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3:14"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3:14"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3:14"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3:14"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3:14"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3:14"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3:14"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3:14"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3:14"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3:14"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3:14"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3:14"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3:14"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3:14"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3:14"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3:14"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3:14"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3:14"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3:14"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3:14"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3:14"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3:14"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3:14"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3:14"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3:14"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3:14"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3:14"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3:14"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3:14"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3:14"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3:14"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3:14"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3:14"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3:14"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3:14"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3:14"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3:14"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3:14"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3:14"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3:14"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3:14"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3:14"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3:14"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3:14"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3:14"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3:14"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3:14"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3:14"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3:14"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3:14"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3:14"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3:14"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3:14"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3:14"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3:14"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3:14"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3:14"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3:14"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3:14"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3:14"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3:14"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3:14"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3:14"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3:14"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3:14"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3:14"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3:14"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3:14"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3:14"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3:14"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3:14"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3:14"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3:14"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3:14"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3:14"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3:14"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3:14"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3:14"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3:14"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3:14"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3:14"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3:14"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3:14"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3:14"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3:14"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3:14"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3:14"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3:14"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3:14"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3:14"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3:14"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3:14"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3:14"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3:14"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3:14"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3:14"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3:14"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3:14"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3:14"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3:14"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3:14"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3:14"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3:14"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3:14"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3:14"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3:14"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3:14"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3:14"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3:14"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3:14"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3:14"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3:14"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3:14"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3:14"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3:14"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3:14"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3:14"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3:14"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3:14"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3:14"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3:14"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3:14"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3:14"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3:14"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3:14"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3:14"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3:14"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3:14"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3:14"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3:14"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3:14"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3:14"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3:14"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3:14"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3:14"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3:14"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3:14"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3:14"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3:14"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3:14"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3:14"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3:14"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3:14"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3:14"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3:14"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3:14"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3:14"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3:14"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3:14"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3:14"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3:14"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3:14"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3:14"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3:14"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3:14"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3:14"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3:14"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3:14"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3:14"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3:14"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3:14"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3:14"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3:14"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3:14"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3:14"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3:14"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3:14"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3:14"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3:14"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3:14"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3:14"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3:14"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3:14"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3:14"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3:14"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3:14"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3:14"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3:14"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3:14"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3:14"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3:14"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3:14"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3:14"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3:14"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3:14"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3:14"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3:14"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3:14"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3:14"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3:14"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3:14"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3:14"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3:14"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3:14"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3:14"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3:14"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3:14"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3:14"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3:14"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3:14"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3:14"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3:14"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3:14"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3:14"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3:14"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3:14"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3:14"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3:14"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3:14"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3:14"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3:14"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3:14"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3:14"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3:14"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3:14"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3:14"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3:14"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3:14"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3:14"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3:14"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3:14"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3:14"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3:14"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3:14"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3:14"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3:14"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3:14"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3:14"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3:14"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3:14"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3:14"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3:14"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3:14"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3:14"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3:14"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3:14"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3:14"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3:14"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3:14"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3:14"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3:14"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3:14"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3:14"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3:14"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3:14"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3:14"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3:14"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3:14"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3:14"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3:14"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3:14"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3:14"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3:14"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3:14"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3:14"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3:14"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3:14"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3:14"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3:14"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3:14"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3:14"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3:14"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3:14"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3:14"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3:14"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3:14"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3:14"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3:14"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3:14"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3:14"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3:14"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3:14"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3:14"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3:14"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3:14"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3:14"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3:14"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3:14"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3:14"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3:14"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3:14"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3:14"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3:14"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3:14"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3:14"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3:14"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3:14"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3:14"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3:14"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3:14"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3:14"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3:14"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3:14"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3:14"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3:14"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3:14"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3:14"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3:14"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3:14"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3:14"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3:14"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3:14"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3:14"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3:14"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3:14"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3:14"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3:14"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3:14"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3:14"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3:14"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3:14"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3:14"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3:14"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3:14"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3:14"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3:14"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3:14"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3:14"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3:14"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3:14"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3:14"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3:14"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3:14"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3:14"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3:14"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3:14"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3:14"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3:14"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3:14"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3:14"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3:14"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3:14"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3:14"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3:14"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3:14"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3:14"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3:14"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3:14"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3:14"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3:14"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3:14"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3:14"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3:14"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3:14"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3:14"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3:14"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3:14"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3:14"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3:14"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3:14"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3:14"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3:14"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3:14"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3:14"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3:14"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3:14"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3:14"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3:14"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3:14"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3:14"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3:14"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3:14"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3:14"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3:14"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3:14"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3:14"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3:14"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3:14"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3:14"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3:14"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3:14"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3:14"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3:14"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3:14"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3:14"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3:14"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3:14"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3:14"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3:14"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3:14"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3:14"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3:14"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3:14"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3:14"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3:14"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3:14"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3:14"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3:14"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3:14"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3:14"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3:14"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3:14"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3:14"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3:14"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3:14"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3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3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3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3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3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3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3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3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3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3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56" sqref="H5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35.6</v>
      </c>
      <c r="C3" s="6">
        <f t="shared" ref="C3:C9" si="0">(A3*B3)/9507</f>
        <v>3.7446092353003051</v>
      </c>
      <c r="D3" s="6">
        <f t="shared" ref="D3:D9" si="1">SUM(B3*0.7375)</f>
        <v>26.255000000000003</v>
      </c>
      <c r="E3" s="6">
        <f t="shared" ref="E3:E9" si="2">SUM(A3*D3)/5252</f>
        <v>4.9990479817212501</v>
      </c>
      <c r="F3" s="3">
        <v>79</v>
      </c>
      <c r="G3" s="3">
        <v>101</v>
      </c>
      <c r="H3" s="3">
        <v>49.4</v>
      </c>
      <c r="I3" s="3">
        <v>169.6</v>
      </c>
    </row>
    <row r="4" spans="1:9">
      <c r="A4" s="3">
        <f t="shared" ref="A4:A9" si="3">A3+1000</f>
        <v>2000</v>
      </c>
      <c r="B4" s="3">
        <v>46.4</v>
      </c>
      <c r="C4" s="6">
        <f t="shared" si="0"/>
        <v>9.7612285684232667</v>
      </c>
      <c r="D4" s="6">
        <f t="shared" si="1"/>
        <v>34.22</v>
      </c>
      <c r="E4" s="6">
        <f t="shared" si="2"/>
        <v>13.031226199543031</v>
      </c>
      <c r="F4" s="3">
        <v>85</v>
      </c>
      <c r="G4" s="3">
        <v>100</v>
      </c>
      <c r="H4" s="3">
        <v>120</v>
      </c>
      <c r="I4" s="3">
        <v>212</v>
      </c>
    </row>
    <row r="5" spans="1:9">
      <c r="A5" s="3">
        <f t="shared" si="3"/>
        <v>3000</v>
      </c>
      <c r="B5" s="3">
        <v>54.6</v>
      </c>
      <c r="C5" s="6">
        <f t="shared" si="0"/>
        <v>17.229409908488481</v>
      </c>
      <c r="D5" s="6">
        <f t="shared" si="1"/>
        <v>40.267500000000005</v>
      </c>
      <c r="E5" s="6">
        <f t="shared" si="2"/>
        <v>23.001237623762378</v>
      </c>
      <c r="F5" s="3">
        <v>87</v>
      </c>
      <c r="G5" s="3">
        <v>99</v>
      </c>
      <c r="H5" s="3">
        <v>212</v>
      </c>
      <c r="I5" s="3">
        <v>244</v>
      </c>
    </row>
    <row r="6" spans="1:9">
      <c r="A6" s="3">
        <f t="shared" si="3"/>
        <v>4000</v>
      </c>
      <c r="B6" s="3">
        <v>53.4</v>
      </c>
      <c r="C6" s="6">
        <f t="shared" si="0"/>
        <v>22.467655411801829</v>
      </c>
      <c r="D6" s="6">
        <f t="shared" si="1"/>
        <v>39.3825</v>
      </c>
      <c r="E6" s="6">
        <f t="shared" si="2"/>
        <v>29.994287890327495</v>
      </c>
      <c r="F6" s="3">
        <v>89</v>
      </c>
      <c r="G6" s="3">
        <v>99</v>
      </c>
      <c r="H6" s="3">
        <v>292</v>
      </c>
      <c r="I6" s="3">
        <v>256</v>
      </c>
    </row>
    <row r="7" spans="1:9">
      <c r="A7" s="3">
        <f t="shared" si="3"/>
        <v>5000</v>
      </c>
      <c r="B7" s="3">
        <v>39.200000000000003</v>
      </c>
      <c r="C7" s="6">
        <f t="shared" si="0"/>
        <v>20.616387924687071</v>
      </c>
      <c r="D7" s="6">
        <f t="shared" si="1"/>
        <v>28.910000000000004</v>
      </c>
      <c r="E7" s="6">
        <f t="shared" si="2"/>
        <v>27.52284843869003</v>
      </c>
      <c r="F7" s="3">
        <v>84</v>
      </c>
      <c r="G7" s="3">
        <v>99</v>
      </c>
      <c r="H7" s="3">
        <v>297</v>
      </c>
      <c r="I7" s="3">
        <v>283</v>
      </c>
    </row>
    <row r="8" spans="1:9">
      <c r="A8" s="3">
        <f t="shared" si="3"/>
        <v>6000</v>
      </c>
      <c r="B8" s="3">
        <v>28.6</v>
      </c>
      <c r="C8" s="6">
        <f t="shared" si="0"/>
        <v>18.049857999368886</v>
      </c>
      <c r="D8" s="6">
        <f t="shared" si="1"/>
        <v>21.092500000000001</v>
      </c>
      <c r="E8" s="6">
        <f t="shared" si="2"/>
        <v>24.096534653465348</v>
      </c>
      <c r="F8" s="3">
        <v>81</v>
      </c>
      <c r="G8" s="3">
        <v>84</v>
      </c>
      <c r="H8" s="3">
        <v>255</v>
      </c>
      <c r="I8" s="3">
        <v>250</v>
      </c>
    </row>
    <row r="9" spans="1:9">
      <c r="A9" s="3">
        <f t="shared" si="3"/>
        <v>7000</v>
      </c>
      <c r="B9" s="3">
        <v>20.2</v>
      </c>
      <c r="C9" s="6">
        <f t="shared" si="0"/>
        <v>14.873251288524246</v>
      </c>
      <c r="D9" s="6">
        <f t="shared" si="1"/>
        <v>14.897500000000001</v>
      </c>
      <c r="E9" s="6">
        <f t="shared" si="2"/>
        <v>19.85576923076923</v>
      </c>
      <c r="F9" s="3">
        <v>77</v>
      </c>
      <c r="G9" s="3">
        <v>74</v>
      </c>
      <c r="H9" s="3">
        <v>205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20" sqref="E2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79.099999999999994</v>
      </c>
      <c r="G3" s="3">
        <v>98</v>
      </c>
      <c r="H3" s="3">
        <v>16.399999999999999</v>
      </c>
      <c r="I3" s="3">
        <v>80.3</v>
      </c>
    </row>
    <row r="4" spans="1:9">
      <c r="A4" s="3">
        <f t="shared" ref="A4:A9" si="3">A3+1000</f>
        <v>2000</v>
      </c>
      <c r="B4" s="3">
        <v>19</v>
      </c>
      <c r="C4" s="6">
        <f t="shared" si="0"/>
        <v>3.9970548017250449</v>
      </c>
      <c r="D4" s="6">
        <f t="shared" si="1"/>
        <v>14.012500000000001</v>
      </c>
      <c r="E4" s="6">
        <f t="shared" si="2"/>
        <v>5.3360624523990872</v>
      </c>
      <c r="F4" s="3">
        <v>86.6</v>
      </c>
      <c r="G4" s="3">
        <v>98</v>
      </c>
      <c r="H4" s="3">
        <v>48</v>
      </c>
      <c r="I4" s="3">
        <v>110</v>
      </c>
    </row>
    <row r="5" spans="1:9">
      <c r="A5" s="3">
        <f t="shared" si="3"/>
        <v>3000</v>
      </c>
      <c r="B5" s="3">
        <v>22.6</v>
      </c>
      <c r="C5" s="6">
        <f t="shared" si="0"/>
        <v>7.1315872514988952</v>
      </c>
      <c r="D5" s="6">
        <f t="shared" si="1"/>
        <v>16.6675</v>
      </c>
      <c r="E5" s="6">
        <f t="shared" si="2"/>
        <v>9.5206587966488954</v>
      </c>
      <c r="F5" s="3">
        <v>91</v>
      </c>
      <c r="G5" s="3">
        <v>98</v>
      </c>
      <c r="H5" s="3">
        <v>84</v>
      </c>
      <c r="I5" s="3">
        <v>124</v>
      </c>
    </row>
    <row r="6" spans="1:9">
      <c r="A6" s="3">
        <f t="shared" si="3"/>
        <v>4000</v>
      </c>
      <c r="B6" s="3">
        <v>29.8</v>
      </c>
      <c r="C6" s="6">
        <f t="shared" si="0"/>
        <v>12.538129799095403</v>
      </c>
      <c r="D6" s="6">
        <f t="shared" si="1"/>
        <v>21.977500000000003</v>
      </c>
      <c r="E6" s="6">
        <f t="shared" si="2"/>
        <v>16.73838537699924</v>
      </c>
      <c r="F6" s="3">
        <v>96</v>
      </c>
      <c r="G6" s="3">
        <v>99</v>
      </c>
      <c r="H6" s="3">
        <v>140</v>
      </c>
      <c r="I6" s="3">
        <v>145</v>
      </c>
    </row>
    <row r="7" spans="1:9">
      <c r="A7" s="3">
        <f t="shared" si="3"/>
        <v>5000</v>
      </c>
      <c r="B7" s="3">
        <v>28.6</v>
      </c>
      <c r="C7" s="6">
        <f t="shared" si="0"/>
        <v>15.041548332807405</v>
      </c>
      <c r="D7" s="6">
        <f t="shared" si="1"/>
        <v>21.092500000000001</v>
      </c>
      <c r="E7" s="6">
        <f t="shared" si="2"/>
        <v>20.080445544554454</v>
      </c>
      <c r="F7" s="3">
        <v>92</v>
      </c>
      <c r="G7" s="3">
        <v>98</v>
      </c>
      <c r="H7" s="3">
        <v>185</v>
      </c>
      <c r="I7" s="3">
        <v>168</v>
      </c>
    </row>
    <row r="8" spans="1:9">
      <c r="A8" s="3">
        <f t="shared" si="3"/>
        <v>6000</v>
      </c>
      <c r="B8" s="3">
        <v>19</v>
      </c>
      <c r="C8" s="6">
        <f t="shared" si="0"/>
        <v>11.991164405175134</v>
      </c>
      <c r="D8" s="6">
        <f t="shared" si="1"/>
        <v>14.012500000000001</v>
      </c>
      <c r="E8" s="6">
        <f t="shared" si="2"/>
        <v>16.008187357197258</v>
      </c>
      <c r="F8" s="3">
        <v>89</v>
      </c>
      <c r="G8" s="3">
        <v>96</v>
      </c>
      <c r="H8" s="3">
        <v>155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83</v>
      </c>
      <c r="G9" s="3">
        <v>96</v>
      </c>
      <c r="H9" s="3">
        <v>168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2012-12-28T23:55:27Z</dcterms:modified>
</cp:coreProperties>
</file>