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<sst xmlns="http://schemas.openxmlformats.org/spreadsheetml/2006/main" count="43" uniqueCount="13">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</sst>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6"/>
          <c:y val="0.16639477977161488"/>
          <c:w val="0.79134295227524976"/>
          <c:h val="0.655791190864603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howVal val="1"/>
            </c:dLbl>
            <c:dLbl>
              <c:idx val="13"/>
              <c:layout>
                <c:manualLayout>
                  <c:x val="-8.8888888888888889E-3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data'!$D$3:$D$1680</c:f>
              <c:numCache>
                <c:formatCode>General</c:formatCode>
                <c:ptCount val="1664"/>
                <c:pt idx="0">
                  <c:v>70</c:v>
                </c:pt>
                <c:pt idx="1">
                  <c:v>156</c:v>
                </c:pt>
                <c:pt idx="2">
                  <c:v>318</c:v>
                </c:pt>
                <c:pt idx="3">
                  <c:v>476</c:v>
                </c:pt>
                <c:pt idx="4">
                  <c:v>636</c:v>
                </c:pt>
                <c:pt idx="5">
                  <c:v>793</c:v>
                </c:pt>
                <c:pt idx="6">
                  <c:v>954</c:v>
                </c:pt>
                <c:pt idx="7">
                  <c:v>1114</c:v>
                </c:pt>
                <c:pt idx="8">
                  <c:v>1275</c:v>
                </c:pt>
                <c:pt idx="9">
                  <c:v>1433</c:v>
                </c:pt>
                <c:pt idx="10">
                  <c:v>1595</c:v>
                </c:pt>
                <c:pt idx="11">
                  <c:v>1762</c:v>
                </c:pt>
                <c:pt idx="12">
                  <c:v>1957</c:v>
                </c:pt>
                <c:pt idx="13">
                  <c:v>2137</c:v>
                </c:pt>
                <c:pt idx="14">
                  <c:v>2292</c:v>
                </c:pt>
                <c:pt idx="15">
                  <c:v>2448</c:v>
                </c:pt>
                <c:pt idx="16">
                  <c:v>2569</c:v>
                </c:pt>
                <c:pt idx="17">
                  <c:v>2723</c:v>
                </c:pt>
                <c:pt idx="18">
                  <c:v>2898</c:v>
                </c:pt>
                <c:pt idx="19">
                  <c:v>3023</c:v>
                </c:pt>
                <c:pt idx="20">
                  <c:v>3182</c:v>
                </c:pt>
                <c:pt idx="21">
                  <c:v>3330</c:v>
                </c:pt>
                <c:pt idx="22">
                  <c:v>3477</c:v>
                </c:pt>
                <c:pt idx="23">
                  <c:v>3635</c:v>
                </c:pt>
                <c:pt idx="24">
                  <c:v>3796</c:v>
                </c:pt>
                <c:pt idx="25">
                  <c:v>3952</c:v>
                </c:pt>
                <c:pt idx="26">
                  <c:v>4117</c:v>
                </c:pt>
                <c:pt idx="27">
                  <c:v>4272</c:v>
                </c:pt>
                <c:pt idx="28">
                  <c:v>4433</c:v>
                </c:pt>
                <c:pt idx="29">
                  <c:v>4597</c:v>
                </c:pt>
                <c:pt idx="30">
                  <c:v>4756</c:v>
                </c:pt>
                <c:pt idx="31">
                  <c:v>4915</c:v>
                </c:pt>
                <c:pt idx="32">
                  <c:v>5076</c:v>
                </c:pt>
                <c:pt idx="33">
                  <c:v>5237</c:v>
                </c:pt>
                <c:pt idx="34">
                  <c:v>5415</c:v>
                </c:pt>
                <c:pt idx="35">
                  <c:v>5589</c:v>
                </c:pt>
                <c:pt idx="36">
                  <c:v>5886</c:v>
                </c:pt>
                <c:pt idx="37">
                  <c:v>6063</c:v>
                </c:pt>
                <c:pt idx="38">
                  <c:v>6211</c:v>
                </c:pt>
                <c:pt idx="39">
                  <c:v>6344</c:v>
                </c:pt>
                <c:pt idx="40">
                  <c:v>6533</c:v>
                </c:pt>
                <c:pt idx="41">
                  <c:v>6695</c:v>
                </c:pt>
                <c:pt idx="42">
                  <c:v>6842</c:v>
                </c:pt>
                <c:pt idx="43">
                  <c:v>6998</c:v>
                </c:pt>
                <c:pt idx="44">
                  <c:v>7309</c:v>
                </c:pt>
                <c:pt idx="45">
                  <c:v>7648</c:v>
                </c:pt>
                <c:pt idx="46">
                  <c:v>7947</c:v>
                </c:pt>
                <c:pt idx="47">
                  <c:v>8000</c:v>
                </c:pt>
              </c:numCache>
            </c:numRef>
          </c:xVal>
          <c:yVal>
            <c:numRef>
              <c:f>'Peak data'!$G$3:$G$1680</c:f>
              <c:numCache>
                <c:formatCode>0.00</c:formatCode>
                <c:ptCount val="1664"/>
                <c:pt idx="0">
                  <c:v>111.95250000000001</c:v>
                </c:pt>
                <c:pt idx="1">
                  <c:v>111.0675</c:v>
                </c:pt>
                <c:pt idx="2">
                  <c:v>109.2975</c:v>
                </c:pt>
                <c:pt idx="3">
                  <c:v>108.41250000000001</c:v>
                </c:pt>
                <c:pt idx="4">
                  <c:v>107.52750000000002</c:v>
                </c:pt>
                <c:pt idx="5">
                  <c:v>106.6425</c:v>
                </c:pt>
                <c:pt idx="6">
                  <c:v>106.6425</c:v>
                </c:pt>
                <c:pt idx="7">
                  <c:v>105.75750000000001</c:v>
                </c:pt>
                <c:pt idx="8">
                  <c:v>105.75750000000001</c:v>
                </c:pt>
                <c:pt idx="9">
                  <c:v>105.75750000000001</c:v>
                </c:pt>
                <c:pt idx="10">
                  <c:v>105.75750000000001</c:v>
                </c:pt>
                <c:pt idx="11">
                  <c:v>105.75750000000001</c:v>
                </c:pt>
                <c:pt idx="12">
                  <c:v>104.8725</c:v>
                </c:pt>
                <c:pt idx="13">
                  <c:v>104.8725</c:v>
                </c:pt>
                <c:pt idx="14">
                  <c:v>103.10250000000002</c:v>
                </c:pt>
                <c:pt idx="15">
                  <c:v>97.940000000000012</c:v>
                </c:pt>
                <c:pt idx="16">
                  <c:v>91.745000000000005</c:v>
                </c:pt>
                <c:pt idx="17">
                  <c:v>84.8125</c:v>
                </c:pt>
                <c:pt idx="18">
                  <c:v>74.34</c:v>
                </c:pt>
                <c:pt idx="19">
                  <c:v>69.915000000000006</c:v>
                </c:pt>
                <c:pt idx="20">
                  <c:v>62.982500000000009</c:v>
                </c:pt>
                <c:pt idx="21">
                  <c:v>56.787500000000001</c:v>
                </c:pt>
                <c:pt idx="22">
                  <c:v>51.625</c:v>
                </c:pt>
                <c:pt idx="23">
                  <c:v>45.430000000000007</c:v>
                </c:pt>
                <c:pt idx="24">
                  <c:v>41.152500000000003</c:v>
                </c:pt>
                <c:pt idx="25">
                  <c:v>37.612500000000004</c:v>
                </c:pt>
                <c:pt idx="26">
                  <c:v>34.22</c:v>
                </c:pt>
                <c:pt idx="27">
                  <c:v>31.565000000000001</c:v>
                </c:pt>
                <c:pt idx="28">
                  <c:v>28.910000000000004</c:v>
                </c:pt>
                <c:pt idx="29">
                  <c:v>26.255000000000003</c:v>
                </c:pt>
                <c:pt idx="30">
                  <c:v>24.485000000000003</c:v>
                </c:pt>
                <c:pt idx="31">
                  <c:v>21.977500000000003</c:v>
                </c:pt>
                <c:pt idx="32">
                  <c:v>20.2075</c:v>
                </c:pt>
                <c:pt idx="33">
                  <c:v>19.175000000000001</c:v>
                </c:pt>
                <c:pt idx="34">
                  <c:v>17.552500000000002</c:v>
                </c:pt>
                <c:pt idx="35">
                  <c:v>15.782500000000001</c:v>
                </c:pt>
                <c:pt idx="36">
                  <c:v>13.127500000000001</c:v>
                </c:pt>
                <c:pt idx="37">
                  <c:v>12.242500000000001</c:v>
                </c:pt>
                <c:pt idx="38">
                  <c:v>11.505000000000001</c:v>
                </c:pt>
                <c:pt idx="39">
                  <c:v>10.620000000000001</c:v>
                </c:pt>
                <c:pt idx="40">
                  <c:v>9.7349999999999994</c:v>
                </c:pt>
                <c:pt idx="41">
                  <c:v>8.8500000000000014</c:v>
                </c:pt>
                <c:pt idx="42">
                  <c:v>7.9650000000000007</c:v>
                </c:pt>
                <c:pt idx="43">
                  <c:v>7.375</c:v>
                </c:pt>
                <c:pt idx="44">
                  <c:v>6.1950000000000003</c:v>
                </c:pt>
                <c:pt idx="45">
                  <c:v>5.3100000000000005</c:v>
                </c:pt>
                <c:pt idx="46">
                  <c:v>4.4250000000000007</c:v>
                </c:pt>
                <c:pt idx="47">
                  <c:v>4.2774999999999999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  <c:smooth val="1"/>
        </c:ser>
        <c:axId val="135967104"/>
        <c:axId val="13596902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3.111111111111111E-2"/>
                  <c:y val="-4.1394335511982572E-2"/>
                </c:manualLayout>
              </c:layout>
              <c:showVal val="1"/>
            </c:dLbl>
            <c:delete val="1"/>
          </c:dLbls>
          <c:xVal>
            <c:numRef>
              <c:f>'Peak data'!$D$3:$D$4680</c:f>
              <c:numCache>
                <c:formatCode>General</c:formatCode>
                <c:ptCount val="4664"/>
                <c:pt idx="0">
                  <c:v>70</c:v>
                </c:pt>
                <c:pt idx="1">
                  <c:v>156</c:v>
                </c:pt>
                <c:pt idx="2">
                  <c:v>318</c:v>
                </c:pt>
                <c:pt idx="3">
                  <c:v>476</c:v>
                </c:pt>
                <c:pt idx="4">
                  <c:v>636</c:v>
                </c:pt>
                <c:pt idx="5">
                  <c:v>793</c:v>
                </c:pt>
                <c:pt idx="6">
                  <c:v>954</c:v>
                </c:pt>
                <c:pt idx="7">
                  <c:v>1114</c:v>
                </c:pt>
                <c:pt idx="8">
                  <c:v>1275</c:v>
                </c:pt>
                <c:pt idx="9">
                  <c:v>1433</c:v>
                </c:pt>
                <c:pt idx="10">
                  <c:v>1595</c:v>
                </c:pt>
                <c:pt idx="11">
                  <c:v>1762</c:v>
                </c:pt>
                <c:pt idx="12">
                  <c:v>1957</c:v>
                </c:pt>
                <c:pt idx="13">
                  <c:v>2137</c:v>
                </c:pt>
                <c:pt idx="14">
                  <c:v>2292</c:v>
                </c:pt>
                <c:pt idx="15">
                  <c:v>2448</c:v>
                </c:pt>
                <c:pt idx="16">
                  <c:v>2569</c:v>
                </c:pt>
                <c:pt idx="17">
                  <c:v>2723</c:v>
                </c:pt>
                <c:pt idx="18">
                  <c:v>2898</c:v>
                </c:pt>
                <c:pt idx="19">
                  <c:v>3023</c:v>
                </c:pt>
                <c:pt idx="20">
                  <c:v>3182</c:v>
                </c:pt>
                <c:pt idx="21">
                  <c:v>3330</c:v>
                </c:pt>
                <c:pt idx="22">
                  <c:v>3477</c:v>
                </c:pt>
                <c:pt idx="23">
                  <c:v>3635</c:v>
                </c:pt>
                <c:pt idx="24">
                  <c:v>3796</c:v>
                </c:pt>
                <c:pt idx="25">
                  <c:v>3952</c:v>
                </c:pt>
                <c:pt idx="26">
                  <c:v>4117</c:v>
                </c:pt>
                <c:pt idx="27">
                  <c:v>4272</c:v>
                </c:pt>
                <c:pt idx="28">
                  <c:v>4433</c:v>
                </c:pt>
                <c:pt idx="29">
                  <c:v>4597</c:v>
                </c:pt>
                <c:pt idx="30">
                  <c:v>4756</c:v>
                </c:pt>
                <c:pt idx="31">
                  <c:v>4915</c:v>
                </c:pt>
                <c:pt idx="32">
                  <c:v>5076</c:v>
                </c:pt>
                <c:pt idx="33">
                  <c:v>5237</c:v>
                </c:pt>
                <c:pt idx="34">
                  <c:v>5415</c:v>
                </c:pt>
                <c:pt idx="35">
                  <c:v>5589</c:v>
                </c:pt>
                <c:pt idx="36">
                  <c:v>5886</c:v>
                </c:pt>
                <c:pt idx="37">
                  <c:v>6063</c:v>
                </c:pt>
                <c:pt idx="38">
                  <c:v>6211</c:v>
                </c:pt>
                <c:pt idx="39">
                  <c:v>6344</c:v>
                </c:pt>
                <c:pt idx="40">
                  <c:v>6533</c:v>
                </c:pt>
                <c:pt idx="41">
                  <c:v>6695</c:v>
                </c:pt>
                <c:pt idx="42">
                  <c:v>6842</c:v>
                </c:pt>
                <c:pt idx="43">
                  <c:v>6998</c:v>
                </c:pt>
                <c:pt idx="44">
                  <c:v>7309</c:v>
                </c:pt>
                <c:pt idx="45">
                  <c:v>7648</c:v>
                </c:pt>
                <c:pt idx="46">
                  <c:v>7947</c:v>
                </c:pt>
                <c:pt idx="47">
                  <c:v>8000</c:v>
                </c:pt>
              </c:numCache>
            </c:numRef>
          </c:xVal>
          <c:yVal>
            <c:numRef>
              <c:f>'Peak data'!$H$3:$H$1680</c:f>
              <c:numCache>
                <c:formatCode>0.00</c:formatCode>
                <c:ptCount val="1664"/>
                <c:pt idx="0">
                  <c:v>1.4921315689261236</c:v>
                </c:pt>
                <c:pt idx="1">
                  <c:v>3.2990346534653465</c:v>
                </c:pt>
                <c:pt idx="2">
                  <c:v>6.6177846534653471</c:v>
                </c:pt>
                <c:pt idx="3">
                  <c:v>9.82565689261234</c:v>
                </c:pt>
                <c:pt idx="4">
                  <c:v>13.02122810357959</c:v>
                </c:pt>
                <c:pt idx="5">
                  <c:v>16.101961633663368</c:v>
                </c:pt>
                <c:pt idx="6">
                  <c:v>19.371086252856053</c:v>
                </c:pt>
                <c:pt idx="7">
                  <c:v>22.432188690022851</c:v>
                </c:pt>
                <c:pt idx="8">
                  <c:v>25.674183644325971</c:v>
                </c:pt>
                <c:pt idx="9">
                  <c:v>28.855768754760092</c:v>
                </c:pt>
                <c:pt idx="10">
                  <c:v>32.117900323686221</c:v>
                </c:pt>
                <c:pt idx="11">
                  <c:v>35.480714965727344</c:v>
                </c:pt>
                <c:pt idx="12">
                  <c:v>39.077586157654231</c:v>
                </c:pt>
                <c:pt idx="13">
                  <c:v>42.671845487433359</c:v>
                </c:pt>
                <c:pt idx="14">
                  <c:v>44.994464965727353</c:v>
                </c:pt>
                <c:pt idx="15">
                  <c:v>45.650632140137098</c:v>
                </c:pt>
                <c:pt idx="16">
                  <c:v>44.876790746382333</c:v>
                </c:pt>
                <c:pt idx="17">
                  <c:v>43.972665175171365</c:v>
                </c:pt>
                <c:pt idx="18">
                  <c:v>41.02005331302361</c:v>
                </c:pt>
                <c:pt idx="19">
                  <c:v>40.242392421934504</c:v>
                </c:pt>
                <c:pt idx="20">
                  <c:v>38.158856626047225</c:v>
                </c:pt>
                <c:pt idx="21">
                  <c:v>36.005783511043411</c:v>
                </c:pt>
                <c:pt idx="22">
                  <c:v>34.177480007616147</c:v>
                </c:pt>
                <c:pt idx="23">
                  <c:v>31.442888423457735</c:v>
                </c:pt>
                <c:pt idx="24">
                  <c:v>29.743886138613863</c:v>
                </c:pt>
                <c:pt idx="25">
                  <c:v>28.302475247524754</c:v>
                </c:pt>
                <c:pt idx="26">
                  <c:v>26.824779131759328</c:v>
                </c:pt>
                <c:pt idx="27">
                  <c:v>25.675110434120334</c:v>
                </c:pt>
                <c:pt idx="28">
                  <c:v>24.401757425742577</c:v>
                </c:pt>
                <c:pt idx="29">
                  <c:v>22.980623571972586</c:v>
                </c:pt>
                <c:pt idx="30">
                  <c:v>22.172631378522471</c:v>
                </c:pt>
                <c:pt idx="31">
                  <c:v>20.567291031987818</c:v>
                </c:pt>
                <c:pt idx="32">
                  <c:v>19.530325590251334</c:v>
                </c:pt>
                <c:pt idx="33">
                  <c:v>19.120235148514851</c:v>
                </c:pt>
                <c:pt idx="34">
                  <c:v>18.097255807311502</c:v>
                </c:pt>
                <c:pt idx="35">
                  <c:v>16.795200399847676</c:v>
                </c:pt>
                <c:pt idx="36">
                  <c:v>14.712198210205639</c:v>
                </c:pt>
                <c:pt idx="37">
                  <c:v>14.132954588728106</c:v>
                </c:pt>
                <c:pt idx="38">
                  <c:v>13.605779702970299</c:v>
                </c:pt>
                <c:pt idx="39">
                  <c:v>12.828118811881192</c:v>
                </c:pt>
                <c:pt idx="40">
                  <c:v>12.1094354531607</c:v>
                </c:pt>
                <c:pt idx="41">
                  <c:v>11.281559405940595</c:v>
                </c:pt>
                <c:pt idx="42">
                  <c:v>10.376338537699924</c:v>
                </c:pt>
                <c:pt idx="43">
                  <c:v>9.8267802741812638</c:v>
                </c:pt>
                <c:pt idx="44">
                  <c:v>8.621335681645089</c:v>
                </c:pt>
                <c:pt idx="45">
                  <c:v>7.7324600152322933</c:v>
                </c:pt>
                <c:pt idx="46">
                  <c:v>6.6956349961919281</c:v>
                </c:pt>
                <c:pt idx="47">
                  <c:v>6.5156130997715156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  <c:smooth val="1"/>
        </c:ser>
        <c:axId val="135967104"/>
        <c:axId val="1359690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data'!$D$3:$D$1680</c:f>
              <c:numCache>
                <c:formatCode>General</c:formatCode>
                <c:ptCount val="1664"/>
                <c:pt idx="0">
                  <c:v>70</c:v>
                </c:pt>
                <c:pt idx="1">
                  <c:v>156</c:v>
                </c:pt>
                <c:pt idx="2">
                  <c:v>318</c:v>
                </c:pt>
                <c:pt idx="3">
                  <c:v>476</c:v>
                </c:pt>
                <c:pt idx="4">
                  <c:v>636</c:v>
                </c:pt>
                <c:pt idx="5">
                  <c:v>793</c:v>
                </c:pt>
                <c:pt idx="6">
                  <c:v>954</c:v>
                </c:pt>
                <c:pt idx="7">
                  <c:v>1114</c:v>
                </c:pt>
                <c:pt idx="8">
                  <c:v>1275</c:v>
                </c:pt>
                <c:pt idx="9">
                  <c:v>1433</c:v>
                </c:pt>
                <c:pt idx="10">
                  <c:v>1595</c:v>
                </c:pt>
                <c:pt idx="11">
                  <c:v>1762</c:v>
                </c:pt>
                <c:pt idx="12">
                  <c:v>1957</c:v>
                </c:pt>
                <c:pt idx="13">
                  <c:v>2137</c:v>
                </c:pt>
                <c:pt idx="14">
                  <c:v>2292</c:v>
                </c:pt>
                <c:pt idx="15">
                  <c:v>2448</c:v>
                </c:pt>
                <c:pt idx="16">
                  <c:v>2569</c:v>
                </c:pt>
                <c:pt idx="17">
                  <c:v>2723</c:v>
                </c:pt>
                <c:pt idx="18">
                  <c:v>2898</c:v>
                </c:pt>
                <c:pt idx="19">
                  <c:v>3023</c:v>
                </c:pt>
                <c:pt idx="20">
                  <c:v>3182</c:v>
                </c:pt>
                <c:pt idx="21">
                  <c:v>3330</c:v>
                </c:pt>
                <c:pt idx="22">
                  <c:v>3477</c:v>
                </c:pt>
                <c:pt idx="23">
                  <c:v>3635</c:v>
                </c:pt>
                <c:pt idx="24">
                  <c:v>3796</c:v>
                </c:pt>
                <c:pt idx="25">
                  <c:v>3952</c:v>
                </c:pt>
                <c:pt idx="26">
                  <c:v>4117</c:v>
                </c:pt>
                <c:pt idx="27">
                  <c:v>4272</c:v>
                </c:pt>
                <c:pt idx="28">
                  <c:v>4433</c:v>
                </c:pt>
                <c:pt idx="29">
                  <c:v>4597</c:v>
                </c:pt>
                <c:pt idx="30">
                  <c:v>4756</c:v>
                </c:pt>
                <c:pt idx="31">
                  <c:v>4915</c:v>
                </c:pt>
                <c:pt idx="32">
                  <c:v>5076</c:v>
                </c:pt>
                <c:pt idx="33">
                  <c:v>5237</c:v>
                </c:pt>
                <c:pt idx="34">
                  <c:v>5415</c:v>
                </c:pt>
                <c:pt idx="35">
                  <c:v>5589</c:v>
                </c:pt>
                <c:pt idx="36">
                  <c:v>5886</c:v>
                </c:pt>
                <c:pt idx="37">
                  <c:v>6063</c:v>
                </c:pt>
                <c:pt idx="38">
                  <c:v>6211</c:v>
                </c:pt>
                <c:pt idx="39">
                  <c:v>6344</c:v>
                </c:pt>
                <c:pt idx="40">
                  <c:v>6533</c:v>
                </c:pt>
                <c:pt idx="41">
                  <c:v>6695</c:v>
                </c:pt>
                <c:pt idx="42">
                  <c:v>6842</c:v>
                </c:pt>
                <c:pt idx="43">
                  <c:v>6998</c:v>
                </c:pt>
                <c:pt idx="44">
                  <c:v>7309</c:v>
                </c:pt>
                <c:pt idx="45">
                  <c:v>7648</c:v>
                </c:pt>
                <c:pt idx="46">
                  <c:v>7947</c:v>
                </c:pt>
                <c:pt idx="47">
                  <c:v>8000</c:v>
                </c:pt>
              </c:numCache>
            </c:numRef>
          </c:xVal>
          <c:yVal>
            <c:numRef>
              <c:f>'Peak data'!$B$3:$B$1680</c:f>
              <c:numCache>
                <c:formatCode>General</c:formatCode>
                <c:ptCount val="1664"/>
                <c:pt idx="0">
                  <c:v>122.8</c:v>
                </c:pt>
                <c:pt idx="1">
                  <c:v>121.7</c:v>
                </c:pt>
                <c:pt idx="2">
                  <c:v>144.19999999999999</c:v>
                </c:pt>
                <c:pt idx="3">
                  <c:v>178.9</c:v>
                </c:pt>
                <c:pt idx="4">
                  <c:v>213.6</c:v>
                </c:pt>
                <c:pt idx="5">
                  <c:v>248.1</c:v>
                </c:pt>
                <c:pt idx="6">
                  <c:v>282.8</c:v>
                </c:pt>
                <c:pt idx="7">
                  <c:v>317.7</c:v>
                </c:pt>
                <c:pt idx="8">
                  <c:v>353.4</c:v>
                </c:pt>
                <c:pt idx="9">
                  <c:v>389.9</c:v>
                </c:pt>
                <c:pt idx="10">
                  <c:v>424.3</c:v>
                </c:pt>
                <c:pt idx="11">
                  <c:v>461.1</c:v>
                </c:pt>
                <c:pt idx="12">
                  <c:v>500.5</c:v>
                </c:pt>
                <c:pt idx="13">
                  <c:v>545</c:v>
                </c:pt>
                <c:pt idx="14">
                  <c:v>560.9</c:v>
                </c:pt>
                <c:pt idx="15">
                  <c:v>575</c:v>
                </c:pt>
                <c:pt idx="16">
                  <c:v>585.29999999999995</c:v>
                </c:pt>
                <c:pt idx="17">
                  <c:v>575</c:v>
                </c:pt>
                <c:pt idx="18">
                  <c:v>561.70000000000005</c:v>
                </c:pt>
                <c:pt idx="19">
                  <c:v>556</c:v>
                </c:pt>
                <c:pt idx="20">
                  <c:v>540</c:v>
                </c:pt>
                <c:pt idx="21">
                  <c:v>522</c:v>
                </c:pt>
                <c:pt idx="22">
                  <c:v>498.5</c:v>
                </c:pt>
                <c:pt idx="23">
                  <c:v>476.9</c:v>
                </c:pt>
                <c:pt idx="24">
                  <c:v>453.7</c:v>
                </c:pt>
                <c:pt idx="25">
                  <c:v>431.7</c:v>
                </c:pt>
                <c:pt idx="26">
                  <c:v>409.5</c:v>
                </c:pt>
                <c:pt idx="27">
                  <c:v>392.3</c:v>
                </c:pt>
                <c:pt idx="28">
                  <c:v>373.1</c:v>
                </c:pt>
                <c:pt idx="29">
                  <c:v>357.1</c:v>
                </c:pt>
                <c:pt idx="30">
                  <c:v>338.2</c:v>
                </c:pt>
                <c:pt idx="31">
                  <c:v>323.10000000000002</c:v>
                </c:pt>
                <c:pt idx="32">
                  <c:v>310.60000000000002</c:v>
                </c:pt>
                <c:pt idx="33">
                  <c:v>296.7</c:v>
                </c:pt>
                <c:pt idx="34">
                  <c:v>281.3</c:v>
                </c:pt>
                <c:pt idx="35">
                  <c:v>273.8</c:v>
                </c:pt>
                <c:pt idx="36">
                  <c:v>252.6</c:v>
                </c:pt>
                <c:pt idx="37">
                  <c:v>243</c:v>
                </c:pt>
                <c:pt idx="38">
                  <c:v>228.4</c:v>
                </c:pt>
                <c:pt idx="39">
                  <c:v>221.4</c:v>
                </c:pt>
                <c:pt idx="40">
                  <c:v>213.3</c:v>
                </c:pt>
                <c:pt idx="41">
                  <c:v>210.8</c:v>
                </c:pt>
                <c:pt idx="42">
                  <c:v>203.1</c:v>
                </c:pt>
                <c:pt idx="43">
                  <c:v>191.3</c:v>
                </c:pt>
                <c:pt idx="44">
                  <c:v>179.6</c:v>
                </c:pt>
                <c:pt idx="45">
                  <c:v>169.8</c:v>
                </c:pt>
                <c:pt idx="46">
                  <c:v>155.4</c:v>
                </c:pt>
                <c:pt idx="47">
                  <c:v>147</c:v>
                </c:pt>
              </c:numCache>
            </c:numRef>
          </c:yVal>
          <c:smooth val="1"/>
        </c:ser>
        <c:axId val="135995392"/>
        <c:axId val="135996928"/>
      </c:scatterChart>
      <c:valAx>
        <c:axId val="13596710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67"/>
              <c:y val="0.872209527730602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69024"/>
        <c:crosses val="autoZero"/>
        <c:crossBetween val="midCat"/>
      </c:valAx>
      <c:valAx>
        <c:axId val="135969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67104"/>
        <c:crosses val="autoZero"/>
        <c:crossBetween val="midCat"/>
      </c:valAx>
      <c:valAx>
        <c:axId val="135995392"/>
        <c:scaling>
          <c:orientation val="minMax"/>
        </c:scaling>
        <c:delete val="1"/>
        <c:axPos val="b"/>
        <c:numFmt formatCode="General" sourceLinked="1"/>
        <c:tickLblPos val="none"/>
        <c:crossAx val="135996928"/>
        <c:crosses val="autoZero"/>
        <c:crossBetween val="midCat"/>
      </c:valAx>
      <c:valAx>
        <c:axId val="1359969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953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33519976669586"/>
          <c:y val="0.92877275144528504"/>
          <c:w val="0.7638181393992417"/>
          <c:h val="4.4564699020465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7"/>
          <c:y val="0.16639477977161488"/>
          <c:w val="0.79134295227524976"/>
          <c:h val="0.65579119086460391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data'!$D$3:$D$1126</c:f>
              <c:numCache>
                <c:formatCode>General</c:formatCode>
                <c:ptCount val="1110"/>
                <c:pt idx="0">
                  <c:v>70</c:v>
                </c:pt>
                <c:pt idx="1">
                  <c:v>156</c:v>
                </c:pt>
                <c:pt idx="2">
                  <c:v>318</c:v>
                </c:pt>
                <c:pt idx="3">
                  <c:v>476</c:v>
                </c:pt>
                <c:pt idx="4">
                  <c:v>636</c:v>
                </c:pt>
                <c:pt idx="5">
                  <c:v>793</c:v>
                </c:pt>
                <c:pt idx="6">
                  <c:v>954</c:v>
                </c:pt>
                <c:pt idx="7">
                  <c:v>1114</c:v>
                </c:pt>
                <c:pt idx="8">
                  <c:v>1275</c:v>
                </c:pt>
                <c:pt idx="9">
                  <c:v>1433</c:v>
                </c:pt>
                <c:pt idx="10">
                  <c:v>1595</c:v>
                </c:pt>
                <c:pt idx="11">
                  <c:v>1762</c:v>
                </c:pt>
                <c:pt idx="12">
                  <c:v>1957</c:v>
                </c:pt>
                <c:pt idx="13">
                  <c:v>2137</c:v>
                </c:pt>
                <c:pt idx="14">
                  <c:v>2292</c:v>
                </c:pt>
                <c:pt idx="15">
                  <c:v>2448</c:v>
                </c:pt>
                <c:pt idx="16">
                  <c:v>2569</c:v>
                </c:pt>
                <c:pt idx="17">
                  <c:v>2723</c:v>
                </c:pt>
                <c:pt idx="18">
                  <c:v>2898</c:v>
                </c:pt>
                <c:pt idx="19">
                  <c:v>3023</c:v>
                </c:pt>
                <c:pt idx="20">
                  <c:v>3182</c:v>
                </c:pt>
                <c:pt idx="21">
                  <c:v>3330</c:v>
                </c:pt>
                <c:pt idx="22">
                  <c:v>3477</c:v>
                </c:pt>
                <c:pt idx="23">
                  <c:v>3635</c:v>
                </c:pt>
                <c:pt idx="24">
                  <c:v>3796</c:v>
                </c:pt>
                <c:pt idx="25">
                  <c:v>3952</c:v>
                </c:pt>
                <c:pt idx="26">
                  <c:v>4117</c:v>
                </c:pt>
                <c:pt idx="27">
                  <c:v>4272</c:v>
                </c:pt>
                <c:pt idx="28">
                  <c:v>4433</c:v>
                </c:pt>
                <c:pt idx="29">
                  <c:v>4597</c:v>
                </c:pt>
                <c:pt idx="30">
                  <c:v>4756</c:v>
                </c:pt>
                <c:pt idx="31">
                  <c:v>4915</c:v>
                </c:pt>
                <c:pt idx="32">
                  <c:v>5076</c:v>
                </c:pt>
                <c:pt idx="33">
                  <c:v>5237</c:v>
                </c:pt>
                <c:pt idx="34">
                  <c:v>5415</c:v>
                </c:pt>
                <c:pt idx="35">
                  <c:v>5589</c:v>
                </c:pt>
                <c:pt idx="36">
                  <c:v>5886</c:v>
                </c:pt>
                <c:pt idx="37">
                  <c:v>6063</c:v>
                </c:pt>
                <c:pt idx="38">
                  <c:v>6211</c:v>
                </c:pt>
                <c:pt idx="39">
                  <c:v>6344</c:v>
                </c:pt>
                <c:pt idx="40">
                  <c:v>6533</c:v>
                </c:pt>
                <c:pt idx="41">
                  <c:v>6695</c:v>
                </c:pt>
                <c:pt idx="42">
                  <c:v>6842</c:v>
                </c:pt>
                <c:pt idx="43">
                  <c:v>6998</c:v>
                </c:pt>
                <c:pt idx="44">
                  <c:v>7309</c:v>
                </c:pt>
                <c:pt idx="45">
                  <c:v>7648</c:v>
                </c:pt>
                <c:pt idx="46">
                  <c:v>7947</c:v>
                </c:pt>
                <c:pt idx="47">
                  <c:v>8000</c:v>
                </c:pt>
              </c:numCache>
            </c:numRef>
          </c:xVal>
          <c:yVal>
            <c:numRef>
              <c:f>'Peak data'!$E$3:$E$1126</c:f>
              <c:numCache>
                <c:formatCode>General</c:formatCode>
                <c:ptCount val="1110"/>
                <c:pt idx="0">
                  <c:v>151.80000000000001</c:v>
                </c:pt>
                <c:pt idx="1">
                  <c:v>150.6</c:v>
                </c:pt>
                <c:pt idx="2">
                  <c:v>148.19999999999999</c:v>
                </c:pt>
                <c:pt idx="3">
                  <c:v>147</c:v>
                </c:pt>
                <c:pt idx="4">
                  <c:v>145.80000000000001</c:v>
                </c:pt>
                <c:pt idx="5">
                  <c:v>144.6</c:v>
                </c:pt>
                <c:pt idx="6">
                  <c:v>144.6</c:v>
                </c:pt>
                <c:pt idx="7">
                  <c:v>143.4</c:v>
                </c:pt>
                <c:pt idx="8">
                  <c:v>143.4</c:v>
                </c:pt>
                <c:pt idx="9">
                  <c:v>143.4</c:v>
                </c:pt>
                <c:pt idx="10">
                  <c:v>143.4</c:v>
                </c:pt>
                <c:pt idx="11">
                  <c:v>143.4</c:v>
                </c:pt>
                <c:pt idx="12">
                  <c:v>142.19999999999999</c:v>
                </c:pt>
                <c:pt idx="13">
                  <c:v>142.19999999999999</c:v>
                </c:pt>
                <c:pt idx="14">
                  <c:v>139.80000000000001</c:v>
                </c:pt>
                <c:pt idx="15">
                  <c:v>132.80000000000001</c:v>
                </c:pt>
                <c:pt idx="16">
                  <c:v>124.4</c:v>
                </c:pt>
                <c:pt idx="17">
                  <c:v>115</c:v>
                </c:pt>
                <c:pt idx="18">
                  <c:v>100.8</c:v>
                </c:pt>
                <c:pt idx="19">
                  <c:v>94.8</c:v>
                </c:pt>
                <c:pt idx="20">
                  <c:v>85.4</c:v>
                </c:pt>
                <c:pt idx="21">
                  <c:v>77</c:v>
                </c:pt>
                <c:pt idx="22">
                  <c:v>70</c:v>
                </c:pt>
                <c:pt idx="23">
                  <c:v>61.6</c:v>
                </c:pt>
                <c:pt idx="24">
                  <c:v>55.8</c:v>
                </c:pt>
                <c:pt idx="25">
                  <c:v>51</c:v>
                </c:pt>
                <c:pt idx="26">
                  <c:v>46.4</c:v>
                </c:pt>
                <c:pt idx="27">
                  <c:v>42.8</c:v>
                </c:pt>
                <c:pt idx="28">
                  <c:v>39.200000000000003</c:v>
                </c:pt>
                <c:pt idx="29">
                  <c:v>35.6</c:v>
                </c:pt>
                <c:pt idx="30">
                  <c:v>33.200000000000003</c:v>
                </c:pt>
                <c:pt idx="31">
                  <c:v>29.8</c:v>
                </c:pt>
                <c:pt idx="32">
                  <c:v>27.4</c:v>
                </c:pt>
                <c:pt idx="33">
                  <c:v>26</c:v>
                </c:pt>
                <c:pt idx="34">
                  <c:v>23.8</c:v>
                </c:pt>
                <c:pt idx="35">
                  <c:v>21.4</c:v>
                </c:pt>
                <c:pt idx="36">
                  <c:v>17.8</c:v>
                </c:pt>
                <c:pt idx="37">
                  <c:v>16.600000000000001</c:v>
                </c:pt>
                <c:pt idx="38">
                  <c:v>15.6</c:v>
                </c:pt>
                <c:pt idx="39">
                  <c:v>14.4</c:v>
                </c:pt>
                <c:pt idx="40">
                  <c:v>13.2</c:v>
                </c:pt>
                <c:pt idx="41">
                  <c:v>12</c:v>
                </c:pt>
                <c:pt idx="42">
                  <c:v>10.8</c:v>
                </c:pt>
                <c:pt idx="43">
                  <c:v>10</c:v>
                </c:pt>
                <c:pt idx="44">
                  <c:v>8.4</c:v>
                </c:pt>
                <c:pt idx="45">
                  <c:v>7.2</c:v>
                </c:pt>
                <c:pt idx="46">
                  <c:v>6</c:v>
                </c:pt>
                <c:pt idx="47">
                  <c:v>5.8</c:v>
                </c:pt>
              </c:numCache>
            </c:numRef>
          </c:yVal>
          <c:smooth val="1"/>
        </c:ser>
        <c:axId val="136377088"/>
        <c:axId val="13637900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data'!$D$3:$D$1126</c:f>
              <c:numCache>
                <c:formatCode>General</c:formatCode>
                <c:ptCount val="1110"/>
                <c:pt idx="0">
                  <c:v>70</c:v>
                </c:pt>
                <c:pt idx="1">
                  <c:v>156</c:v>
                </c:pt>
                <c:pt idx="2">
                  <c:v>318</c:v>
                </c:pt>
                <c:pt idx="3">
                  <c:v>476</c:v>
                </c:pt>
                <c:pt idx="4">
                  <c:v>636</c:v>
                </c:pt>
                <c:pt idx="5">
                  <c:v>793</c:v>
                </c:pt>
                <c:pt idx="6">
                  <c:v>954</c:v>
                </c:pt>
                <c:pt idx="7">
                  <c:v>1114</c:v>
                </c:pt>
                <c:pt idx="8">
                  <c:v>1275</c:v>
                </c:pt>
                <c:pt idx="9">
                  <c:v>1433</c:v>
                </c:pt>
                <c:pt idx="10">
                  <c:v>1595</c:v>
                </c:pt>
                <c:pt idx="11">
                  <c:v>1762</c:v>
                </c:pt>
                <c:pt idx="12">
                  <c:v>1957</c:v>
                </c:pt>
                <c:pt idx="13">
                  <c:v>2137</c:v>
                </c:pt>
                <c:pt idx="14">
                  <c:v>2292</c:v>
                </c:pt>
                <c:pt idx="15">
                  <c:v>2448</c:v>
                </c:pt>
                <c:pt idx="16">
                  <c:v>2569</c:v>
                </c:pt>
                <c:pt idx="17">
                  <c:v>2723</c:v>
                </c:pt>
                <c:pt idx="18">
                  <c:v>2898</c:v>
                </c:pt>
                <c:pt idx="19">
                  <c:v>3023</c:v>
                </c:pt>
                <c:pt idx="20">
                  <c:v>3182</c:v>
                </c:pt>
                <c:pt idx="21">
                  <c:v>3330</c:v>
                </c:pt>
                <c:pt idx="22">
                  <c:v>3477</c:v>
                </c:pt>
                <c:pt idx="23">
                  <c:v>3635</c:v>
                </c:pt>
                <c:pt idx="24">
                  <c:v>3796</c:v>
                </c:pt>
                <c:pt idx="25">
                  <c:v>3952</c:v>
                </c:pt>
                <c:pt idx="26">
                  <c:v>4117</c:v>
                </c:pt>
                <c:pt idx="27">
                  <c:v>4272</c:v>
                </c:pt>
                <c:pt idx="28">
                  <c:v>4433</c:v>
                </c:pt>
                <c:pt idx="29">
                  <c:v>4597</c:v>
                </c:pt>
                <c:pt idx="30">
                  <c:v>4756</c:v>
                </c:pt>
                <c:pt idx="31">
                  <c:v>4915</c:v>
                </c:pt>
                <c:pt idx="32">
                  <c:v>5076</c:v>
                </c:pt>
                <c:pt idx="33">
                  <c:v>5237</c:v>
                </c:pt>
                <c:pt idx="34">
                  <c:v>5415</c:v>
                </c:pt>
                <c:pt idx="35">
                  <c:v>5589</c:v>
                </c:pt>
                <c:pt idx="36">
                  <c:v>5886</c:v>
                </c:pt>
                <c:pt idx="37">
                  <c:v>6063</c:v>
                </c:pt>
                <c:pt idx="38">
                  <c:v>6211</c:v>
                </c:pt>
                <c:pt idx="39">
                  <c:v>6344</c:v>
                </c:pt>
                <c:pt idx="40">
                  <c:v>6533</c:v>
                </c:pt>
                <c:pt idx="41">
                  <c:v>6695</c:v>
                </c:pt>
                <c:pt idx="42">
                  <c:v>6842</c:v>
                </c:pt>
                <c:pt idx="43">
                  <c:v>6998</c:v>
                </c:pt>
                <c:pt idx="44">
                  <c:v>7309</c:v>
                </c:pt>
                <c:pt idx="45">
                  <c:v>7648</c:v>
                </c:pt>
                <c:pt idx="46">
                  <c:v>7947</c:v>
                </c:pt>
                <c:pt idx="47">
                  <c:v>8000</c:v>
                </c:pt>
              </c:numCache>
            </c:numRef>
          </c:xVal>
          <c:yVal>
            <c:numRef>
              <c:f>'Peak data'!$F$3:$F$1126</c:f>
              <c:numCache>
                <c:formatCode>0.00</c:formatCode>
                <c:ptCount val="1110"/>
                <c:pt idx="0">
                  <c:v>1.1177027453455348</c:v>
                </c:pt>
                <c:pt idx="1">
                  <c:v>2.4711896497317762</c:v>
                </c:pt>
                <c:pt idx="2">
                  <c:v>4.9571473650994005</c:v>
                </c:pt>
                <c:pt idx="3">
                  <c:v>7.3600504891132852</c:v>
                </c:pt>
                <c:pt idx="4">
                  <c:v>9.7537393499526672</c:v>
                </c:pt>
                <c:pt idx="5">
                  <c:v>12.061407384032817</c:v>
                </c:pt>
                <c:pt idx="6">
                  <c:v>14.510192489744398</c:v>
                </c:pt>
                <c:pt idx="7">
                  <c:v>16.803155569580309</c:v>
                </c:pt>
                <c:pt idx="8">
                  <c:v>19.2316188071947</c:v>
                </c:pt>
                <c:pt idx="9">
                  <c:v>21.614831177027455</c:v>
                </c:pt>
                <c:pt idx="10">
                  <c:v>24.05837803723572</c:v>
                </c:pt>
                <c:pt idx="11">
                  <c:v>26.577343010413383</c:v>
                </c:pt>
                <c:pt idx="12">
                  <c:v>29.271631429473015</c:v>
                </c:pt>
                <c:pt idx="13">
                  <c:v>31.963963395392863</c:v>
                </c:pt>
                <c:pt idx="14">
                  <c:v>33.703755127800569</c:v>
                </c:pt>
                <c:pt idx="15">
                  <c:v>34.195266645629538</c:v>
                </c:pt>
                <c:pt idx="16">
                  <c:v>33.615609550857265</c:v>
                </c:pt>
                <c:pt idx="17">
                  <c:v>32.938361207531294</c:v>
                </c:pt>
                <c:pt idx="18">
                  <c:v>30.726664562953609</c:v>
                </c:pt>
                <c:pt idx="19">
                  <c:v>30.144146418428523</c:v>
                </c:pt>
                <c:pt idx="20">
                  <c:v>28.583443778268649</c:v>
                </c:pt>
                <c:pt idx="21">
                  <c:v>26.970653202903122</c:v>
                </c:pt>
                <c:pt idx="22">
                  <c:v>25.601136005048911</c:v>
                </c:pt>
                <c:pt idx="23">
                  <c:v>23.552750604817504</c:v>
                </c:pt>
                <c:pt idx="24">
                  <c:v>22.280088355948248</c:v>
                </c:pt>
                <c:pt idx="25">
                  <c:v>21.200378668349636</c:v>
                </c:pt>
                <c:pt idx="26">
                  <c:v>20.093489008099294</c:v>
                </c:pt>
                <c:pt idx="27">
                  <c:v>19.232313032502365</c:v>
                </c:pt>
                <c:pt idx="28">
                  <c:v>18.27848953402756</c:v>
                </c:pt>
                <c:pt idx="29">
                  <c:v>17.213968654675504</c:v>
                </c:pt>
                <c:pt idx="30">
                  <c:v>16.608730409172189</c:v>
                </c:pt>
                <c:pt idx="31">
                  <c:v>15.406226990638476</c:v>
                </c:pt>
                <c:pt idx="32">
                  <c:v>14.629473019880088</c:v>
                </c:pt>
                <c:pt idx="33">
                  <c:v>14.322288839802251</c:v>
                </c:pt>
                <c:pt idx="34">
                  <c:v>13.556011360050489</c:v>
                </c:pt>
                <c:pt idx="35">
                  <c:v>12.580687914168507</c:v>
                </c:pt>
                <c:pt idx="36">
                  <c:v>11.020384979488798</c:v>
                </c:pt>
                <c:pt idx="37">
                  <c:v>10.586494162196276</c:v>
                </c:pt>
                <c:pt idx="38">
                  <c:v>10.191606184916376</c:v>
                </c:pt>
                <c:pt idx="39">
                  <c:v>9.6090880403912919</c:v>
                </c:pt>
                <c:pt idx="40">
                  <c:v>9.070747869990532</c:v>
                </c:pt>
                <c:pt idx="41">
                  <c:v>8.4506153360681608</c:v>
                </c:pt>
                <c:pt idx="42">
                  <c:v>7.77254654465131</c:v>
                </c:pt>
                <c:pt idx="43">
                  <c:v>7.3608919743347005</c:v>
                </c:pt>
                <c:pt idx="44">
                  <c:v>6.4579362574944783</c:v>
                </c:pt>
                <c:pt idx="45">
                  <c:v>5.7921110760492267</c:v>
                </c:pt>
                <c:pt idx="46">
                  <c:v>5.0154622909435149</c:v>
                </c:pt>
                <c:pt idx="47">
                  <c:v>4.8806142842116333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  <c:smooth val="1"/>
        </c:ser>
        <c:axId val="136377088"/>
        <c:axId val="13637900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data'!$D$3:$D$1126</c:f>
              <c:numCache>
                <c:formatCode>General</c:formatCode>
                <c:ptCount val="1110"/>
                <c:pt idx="0">
                  <c:v>70</c:v>
                </c:pt>
                <c:pt idx="1">
                  <c:v>156</c:v>
                </c:pt>
                <c:pt idx="2">
                  <c:v>318</c:v>
                </c:pt>
                <c:pt idx="3">
                  <c:v>476</c:v>
                </c:pt>
                <c:pt idx="4">
                  <c:v>636</c:v>
                </c:pt>
                <c:pt idx="5">
                  <c:v>793</c:v>
                </c:pt>
                <c:pt idx="6">
                  <c:v>954</c:v>
                </c:pt>
                <c:pt idx="7">
                  <c:v>1114</c:v>
                </c:pt>
                <c:pt idx="8">
                  <c:v>1275</c:v>
                </c:pt>
                <c:pt idx="9">
                  <c:v>1433</c:v>
                </c:pt>
                <c:pt idx="10">
                  <c:v>1595</c:v>
                </c:pt>
                <c:pt idx="11">
                  <c:v>1762</c:v>
                </c:pt>
                <c:pt idx="12">
                  <c:v>1957</c:v>
                </c:pt>
                <c:pt idx="13">
                  <c:v>2137</c:v>
                </c:pt>
                <c:pt idx="14">
                  <c:v>2292</c:v>
                </c:pt>
                <c:pt idx="15">
                  <c:v>2448</c:v>
                </c:pt>
                <c:pt idx="16">
                  <c:v>2569</c:v>
                </c:pt>
                <c:pt idx="17">
                  <c:v>2723</c:v>
                </c:pt>
                <c:pt idx="18">
                  <c:v>2898</c:v>
                </c:pt>
                <c:pt idx="19">
                  <c:v>3023</c:v>
                </c:pt>
                <c:pt idx="20">
                  <c:v>3182</c:v>
                </c:pt>
                <c:pt idx="21">
                  <c:v>3330</c:v>
                </c:pt>
                <c:pt idx="22">
                  <c:v>3477</c:v>
                </c:pt>
                <c:pt idx="23">
                  <c:v>3635</c:v>
                </c:pt>
                <c:pt idx="24">
                  <c:v>3796</c:v>
                </c:pt>
                <c:pt idx="25">
                  <c:v>3952</c:v>
                </c:pt>
                <c:pt idx="26">
                  <c:v>4117</c:v>
                </c:pt>
                <c:pt idx="27">
                  <c:v>4272</c:v>
                </c:pt>
                <c:pt idx="28">
                  <c:v>4433</c:v>
                </c:pt>
                <c:pt idx="29">
                  <c:v>4597</c:v>
                </c:pt>
                <c:pt idx="30">
                  <c:v>4756</c:v>
                </c:pt>
                <c:pt idx="31">
                  <c:v>4915</c:v>
                </c:pt>
                <c:pt idx="32">
                  <c:v>5076</c:v>
                </c:pt>
                <c:pt idx="33">
                  <c:v>5237</c:v>
                </c:pt>
                <c:pt idx="34">
                  <c:v>5415</c:v>
                </c:pt>
                <c:pt idx="35">
                  <c:v>5589</c:v>
                </c:pt>
                <c:pt idx="36">
                  <c:v>5886</c:v>
                </c:pt>
                <c:pt idx="37">
                  <c:v>6063</c:v>
                </c:pt>
                <c:pt idx="38">
                  <c:v>6211</c:v>
                </c:pt>
                <c:pt idx="39">
                  <c:v>6344</c:v>
                </c:pt>
                <c:pt idx="40">
                  <c:v>6533</c:v>
                </c:pt>
                <c:pt idx="41">
                  <c:v>6695</c:v>
                </c:pt>
                <c:pt idx="42">
                  <c:v>6842</c:v>
                </c:pt>
                <c:pt idx="43">
                  <c:v>6998</c:v>
                </c:pt>
                <c:pt idx="44">
                  <c:v>7309</c:v>
                </c:pt>
                <c:pt idx="45">
                  <c:v>7648</c:v>
                </c:pt>
                <c:pt idx="46">
                  <c:v>7947</c:v>
                </c:pt>
                <c:pt idx="47">
                  <c:v>8000</c:v>
                </c:pt>
              </c:numCache>
            </c:numRef>
          </c:xVal>
          <c:yVal>
            <c:numRef>
              <c:f>'Peak data'!$B$3:$B$50</c:f>
              <c:numCache>
                <c:formatCode>General</c:formatCode>
                <c:ptCount val="48"/>
                <c:pt idx="0">
                  <c:v>122.8</c:v>
                </c:pt>
                <c:pt idx="1">
                  <c:v>121.7</c:v>
                </c:pt>
                <c:pt idx="2">
                  <c:v>144.19999999999999</c:v>
                </c:pt>
                <c:pt idx="3">
                  <c:v>178.9</c:v>
                </c:pt>
                <c:pt idx="4">
                  <c:v>213.6</c:v>
                </c:pt>
                <c:pt idx="5">
                  <c:v>248.1</c:v>
                </c:pt>
                <c:pt idx="6">
                  <c:v>282.8</c:v>
                </c:pt>
                <c:pt idx="7">
                  <c:v>317.7</c:v>
                </c:pt>
                <c:pt idx="8">
                  <c:v>353.4</c:v>
                </c:pt>
                <c:pt idx="9">
                  <c:v>389.9</c:v>
                </c:pt>
                <c:pt idx="10">
                  <c:v>424.3</c:v>
                </c:pt>
                <c:pt idx="11">
                  <c:v>461.1</c:v>
                </c:pt>
                <c:pt idx="12">
                  <c:v>500.5</c:v>
                </c:pt>
                <c:pt idx="13">
                  <c:v>545</c:v>
                </c:pt>
                <c:pt idx="14">
                  <c:v>560.9</c:v>
                </c:pt>
                <c:pt idx="15">
                  <c:v>575</c:v>
                </c:pt>
                <c:pt idx="16">
                  <c:v>585.29999999999995</c:v>
                </c:pt>
                <c:pt idx="17">
                  <c:v>575</c:v>
                </c:pt>
                <c:pt idx="18">
                  <c:v>561.70000000000005</c:v>
                </c:pt>
                <c:pt idx="19">
                  <c:v>556</c:v>
                </c:pt>
                <c:pt idx="20">
                  <c:v>540</c:v>
                </c:pt>
                <c:pt idx="21">
                  <c:v>522</c:v>
                </c:pt>
                <c:pt idx="22">
                  <c:v>498.5</c:v>
                </c:pt>
                <c:pt idx="23">
                  <c:v>476.9</c:v>
                </c:pt>
                <c:pt idx="24">
                  <c:v>453.7</c:v>
                </c:pt>
                <c:pt idx="25">
                  <c:v>431.7</c:v>
                </c:pt>
                <c:pt idx="26">
                  <c:v>409.5</c:v>
                </c:pt>
                <c:pt idx="27">
                  <c:v>392.3</c:v>
                </c:pt>
                <c:pt idx="28">
                  <c:v>373.1</c:v>
                </c:pt>
                <c:pt idx="29">
                  <c:v>357.1</c:v>
                </c:pt>
                <c:pt idx="30">
                  <c:v>338.2</c:v>
                </c:pt>
                <c:pt idx="31">
                  <c:v>323.10000000000002</c:v>
                </c:pt>
                <c:pt idx="32">
                  <c:v>310.60000000000002</c:v>
                </c:pt>
                <c:pt idx="33">
                  <c:v>296.7</c:v>
                </c:pt>
                <c:pt idx="34">
                  <c:v>281.3</c:v>
                </c:pt>
                <c:pt idx="35">
                  <c:v>273.8</c:v>
                </c:pt>
                <c:pt idx="36">
                  <c:v>252.6</c:v>
                </c:pt>
                <c:pt idx="37">
                  <c:v>243</c:v>
                </c:pt>
                <c:pt idx="38">
                  <c:v>228.4</c:v>
                </c:pt>
                <c:pt idx="39">
                  <c:v>221.4</c:v>
                </c:pt>
                <c:pt idx="40">
                  <c:v>213.3</c:v>
                </c:pt>
                <c:pt idx="41">
                  <c:v>210.8</c:v>
                </c:pt>
                <c:pt idx="42">
                  <c:v>203.1</c:v>
                </c:pt>
                <c:pt idx="43">
                  <c:v>191.3</c:v>
                </c:pt>
                <c:pt idx="44">
                  <c:v>179.6</c:v>
                </c:pt>
                <c:pt idx="45">
                  <c:v>169.8</c:v>
                </c:pt>
                <c:pt idx="46">
                  <c:v>155.4</c:v>
                </c:pt>
                <c:pt idx="47">
                  <c:v>147</c:v>
                </c:pt>
              </c:numCache>
            </c:numRef>
          </c:yVal>
          <c:smooth val="1"/>
        </c:ser>
        <c:axId val="136389376"/>
        <c:axId val="136390912"/>
      </c:scatterChart>
      <c:valAx>
        <c:axId val="1363770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14"/>
              <c:y val="0.874388176968078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79008"/>
        <c:crosses val="autoZero"/>
        <c:crossBetween val="midCat"/>
      </c:valAx>
      <c:valAx>
        <c:axId val="136379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77088"/>
        <c:crosses val="autoZero"/>
        <c:crossBetween val="midCat"/>
      </c:valAx>
      <c:valAx>
        <c:axId val="136389376"/>
        <c:scaling>
          <c:orientation val="minMax"/>
        </c:scaling>
        <c:delete val="1"/>
        <c:axPos val="b"/>
        <c:numFmt formatCode="General" sourceLinked="1"/>
        <c:tickLblPos val="none"/>
        <c:crossAx val="136390912"/>
        <c:crosses val="autoZero"/>
        <c:crossBetween val="midCat"/>
      </c:valAx>
      <c:valAx>
        <c:axId val="13639091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893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"/>
          <c:y val="0.16639477977161488"/>
          <c:w val="0.79134295227524976"/>
          <c:h val="0.655791190864604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137006080"/>
        <c:axId val="1370164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34.22</c:v>
                </c:pt>
                <c:pt idx="2">
                  <c:v>40.267500000000005</c:v>
                </c:pt>
                <c:pt idx="3">
                  <c:v>39.3825</c:v>
                </c:pt>
                <c:pt idx="4">
                  <c:v>28.910000000000004</c:v>
                </c:pt>
                <c:pt idx="5">
                  <c:v>21.092500000000001</c:v>
                </c:pt>
                <c:pt idx="6">
                  <c:v>14.897500000000001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13.031226199543031</c:v>
                </c:pt>
                <c:pt idx="2">
                  <c:v>23.001237623762378</c:v>
                </c:pt>
                <c:pt idx="3">
                  <c:v>29.994287890327495</c:v>
                </c:pt>
                <c:pt idx="4">
                  <c:v>27.52284843869003</c:v>
                </c:pt>
                <c:pt idx="5">
                  <c:v>24.096534653465348</c:v>
                </c:pt>
                <c:pt idx="6">
                  <c:v>19.85576923076923</c:v>
                </c:pt>
              </c:numCache>
            </c:numRef>
          </c:yVal>
        </c:ser>
        <c:axId val="137032064"/>
        <c:axId val="137017984"/>
      </c:scatterChart>
      <c:valAx>
        <c:axId val="1370060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36"/>
              <c:y val="0.87438817696807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016448"/>
        <c:crosses val="autoZero"/>
        <c:crossBetween val="midCat"/>
      </c:valAx>
      <c:valAx>
        <c:axId val="137016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006080"/>
        <c:crosses val="autoZero"/>
        <c:crossBetween val="midCat"/>
      </c:valAx>
      <c:valAx>
        <c:axId val="137017984"/>
        <c:scaling>
          <c:orientation val="minMax"/>
        </c:scaling>
        <c:axPos val="r"/>
        <c:numFmt formatCode="0.0" sourceLinked="0"/>
        <c:tickLblPos val="nextTo"/>
        <c:crossAx val="137032064"/>
        <c:crosses val="max"/>
        <c:crossBetween val="midCat"/>
      </c:valAx>
      <c:valAx>
        <c:axId val="137032064"/>
        <c:scaling>
          <c:orientation val="minMax"/>
        </c:scaling>
        <c:delete val="1"/>
        <c:axPos val="b"/>
        <c:numFmt formatCode="General" sourceLinked="1"/>
        <c:tickLblPos val="none"/>
        <c:crossAx val="1370179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137536640"/>
        <c:axId val="1375385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35.6</c:v>
                </c:pt>
                <c:pt idx="1">
                  <c:v>46.4</c:v>
                </c:pt>
                <c:pt idx="2">
                  <c:v>54.6</c:v>
                </c:pt>
                <c:pt idx="3">
                  <c:v>53.4</c:v>
                </c:pt>
                <c:pt idx="4">
                  <c:v>39.200000000000003</c:v>
                </c:pt>
                <c:pt idx="5">
                  <c:v>28.6</c:v>
                </c:pt>
                <c:pt idx="6">
                  <c:v>20.2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9.7612285684232667</c:v>
                </c:pt>
                <c:pt idx="2">
                  <c:v>17.229409908488481</c:v>
                </c:pt>
                <c:pt idx="3">
                  <c:v>22.467655411801829</c:v>
                </c:pt>
                <c:pt idx="4">
                  <c:v>20.616387924687071</c:v>
                </c:pt>
                <c:pt idx="5">
                  <c:v>18.049857999368886</c:v>
                </c:pt>
                <c:pt idx="6">
                  <c:v>14.873251288524246</c:v>
                </c:pt>
              </c:numCache>
            </c:numRef>
          </c:yVal>
        </c:ser>
        <c:axId val="137550080"/>
        <c:axId val="137548544"/>
      </c:scatterChart>
      <c:valAx>
        <c:axId val="1375366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538560"/>
        <c:crosses val="autoZero"/>
        <c:crossBetween val="midCat"/>
      </c:valAx>
      <c:valAx>
        <c:axId val="137538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536640"/>
        <c:crosses val="autoZero"/>
        <c:crossBetween val="midCat"/>
      </c:valAx>
      <c:valAx>
        <c:axId val="137548544"/>
        <c:scaling>
          <c:orientation val="minMax"/>
        </c:scaling>
        <c:axPos val="r"/>
        <c:numFmt formatCode="0.0" sourceLinked="0"/>
        <c:tickLblPos val="nextTo"/>
        <c:crossAx val="137550080"/>
        <c:crosses val="max"/>
        <c:crossBetween val="midCat"/>
      </c:valAx>
      <c:valAx>
        <c:axId val="137550080"/>
        <c:scaling>
          <c:orientation val="minMax"/>
        </c:scaling>
        <c:delete val="1"/>
        <c:axPos val="b"/>
        <c:numFmt formatCode="General" sourceLinked="1"/>
        <c:tickLblPos val="none"/>
        <c:crossAx val="1375485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137796608"/>
        <c:axId val="1378069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137818496"/>
        <c:axId val="137808512"/>
      </c:scatterChart>
      <c:valAx>
        <c:axId val="1377966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06976"/>
        <c:crosses val="autoZero"/>
        <c:crossBetween val="midCat"/>
      </c:valAx>
      <c:valAx>
        <c:axId val="1378069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96608"/>
        <c:crosses val="autoZero"/>
        <c:crossBetween val="midCat"/>
      </c:valAx>
      <c:valAx>
        <c:axId val="137808512"/>
        <c:scaling>
          <c:orientation val="minMax"/>
        </c:scaling>
        <c:axPos val="r"/>
        <c:numFmt formatCode="0.0" sourceLinked="0"/>
        <c:tickLblPos val="nextTo"/>
        <c:crossAx val="137818496"/>
        <c:crosses val="max"/>
        <c:crossBetween val="midCat"/>
      </c:valAx>
      <c:valAx>
        <c:axId val="137818496"/>
        <c:scaling>
          <c:orientation val="minMax"/>
        </c:scaling>
        <c:delete val="1"/>
        <c:axPos val="b"/>
        <c:numFmt formatCode="General" sourceLinked="1"/>
        <c:tickLblPos val="none"/>
        <c:crossAx val="1378085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137909376"/>
        <c:axId val="13791129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137922816"/>
        <c:axId val="137921280"/>
      </c:scatterChart>
      <c:valAx>
        <c:axId val="1379093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11296"/>
        <c:crosses val="autoZero"/>
        <c:crossBetween val="midCat"/>
      </c:valAx>
      <c:valAx>
        <c:axId val="13791129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09376"/>
        <c:crosses val="autoZero"/>
        <c:crossBetween val="midCat"/>
      </c:valAx>
      <c:valAx>
        <c:axId val="137921280"/>
        <c:scaling>
          <c:orientation val="minMax"/>
        </c:scaling>
        <c:axPos val="r"/>
        <c:numFmt formatCode="0.0" sourceLinked="0"/>
        <c:tickLblPos val="nextTo"/>
        <c:crossAx val="137922816"/>
        <c:crosses val="max"/>
        <c:crossBetween val="midCat"/>
      </c:valAx>
      <c:valAx>
        <c:axId val="137922816"/>
        <c:scaling>
          <c:orientation val="minMax"/>
        </c:scaling>
        <c:delete val="1"/>
        <c:axPos val="b"/>
        <c:numFmt formatCode="General" sourceLinked="1"/>
        <c:tickLblPos val="none"/>
        <c:crossAx val="1379212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142011392"/>
        <c:axId val="14204633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42049664"/>
        <c:axId val="142047872"/>
      </c:scatterChart>
      <c:valAx>
        <c:axId val="1420113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046336"/>
        <c:crosses val="autoZero"/>
        <c:crossBetween val="midCat"/>
      </c:valAx>
      <c:valAx>
        <c:axId val="1420463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011392"/>
        <c:crosses val="autoZero"/>
        <c:crossBetween val="midCat"/>
      </c:valAx>
      <c:valAx>
        <c:axId val="142047872"/>
        <c:scaling>
          <c:orientation val="minMax"/>
        </c:scaling>
        <c:axPos val="r"/>
        <c:numFmt formatCode="0.0" sourceLinked="0"/>
        <c:tickLblPos val="nextTo"/>
        <c:crossAx val="142049664"/>
        <c:crosses val="max"/>
        <c:crossBetween val="midCat"/>
      </c:valAx>
      <c:valAx>
        <c:axId val="142049664"/>
        <c:scaling>
          <c:orientation val="minMax"/>
        </c:scaling>
        <c:delete val="1"/>
        <c:axPos val="b"/>
        <c:numFmt formatCode="General" sourceLinked="1"/>
        <c:tickLblPos val="none"/>
        <c:crossAx val="1420478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142492800"/>
        <c:axId val="1424947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42510336"/>
        <c:axId val="142508800"/>
      </c:scatterChart>
      <c:valAx>
        <c:axId val="1424928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94720"/>
        <c:crosses val="autoZero"/>
        <c:crossBetween val="midCat"/>
      </c:valAx>
      <c:valAx>
        <c:axId val="1424947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92800"/>
        <c:crosses val="autoZero"/>
        <c:crossBetween val="midCat"/>
      </c:valAx>
      <c:valAx>
        <c:axId val="142508800"/>
        <c:scaling>
          <c:orientation val="minMax"/>
        </c:scaling>
        <c:axPos val="r"/>
        <c:numFmt formatCode="0.0" sourceLinked="0"/>
        <c:tickLblPos val="nextTo"/>
        <c:crossAx val="142510336"/>
        <c:crosses val="max"/>
        <c:crossBetween val="midCat"/>
      </c:valAx>
      <c:valAx>
        <c:axId val="142510336"/>
        <c:scaling>
          <c:orientation val="minMax"/>
        </c:scaling>
        <c:delete val="1"/>
        <c:axPos val="b"/>
        <c:numFmt formatCode="General" sourceLinked="1"/>
        <c:tickLblPos val="none"/>
        <c:crossAx val="1425088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0.26556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76475" y="76189"/>
          <a:ext cx="4543463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0.96667</cdr:x>
      <cdr:y>0.2402</cdr:y>
    </cdr:from>
    <cdr:to>
      <cdr:x>0.99555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0.96667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86750" y="1581139"/>
          <a:ext cx="28575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0.00444</cdr:x>
      <cdr:y>0.14706</cdr:y>
    </cdr:from>
    <cdr:to>
      <cdr:x>0.03556</cdr:x>
      <cdr:y>0.81373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100" y="857250"/>
          <a:ext cx="266700" cy="3886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0.96555</cdr:x>
      <cdr:y>0.25327</cdr:y>
    </cdr:from>
    <cdr:to>
      <cdr:x>0.99222</cdr:x>
      <cdr:y>0.69771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77215" y="1476375"/>
          <a:ext cx="228629" cy="2590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0.25889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19325" y="76189"/>
          <a:ext cx="4600613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6"/>
  <sheetViews>
    <sheetView workbookViewId="0">
      <pane ySplit="2" topLeftCell="A12" activePane="bottomLeft" state="frozen"/>
      <selection pane="bottomLeft" activeCell="A47" sqref="A47:XFD4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72.260000000000005</v>
      </c>
      <c r="B3">
        <v>122.8</v>
      </c>
      <c r="C3">
        <v>550.79999999999995</v>
      </c>
      <c r="D3">
        <v>70</v>
      </c>
      <c r="E3">
        <v>151.80000000000001</v>
      </c>
      <c r="F3" s="8">
        <f t="shared" ref="F3:F245" si="0">(D3*E3)/9507</f>
        <v>1.1177027453455348</v>
      </c>
      <c r="G3" s="7">
        <f t="shared" ref="G3:G245" si="1">SUM(E3*0.7375)</f>
        <v>111.95250000000001</v>
      </c>
      <c r="H3" s="7">
        <f t="shared" ref="H3:H245" si="2">SUM(D3*G3)/5252</f>
        <v>1.4921315689261236</v>
      </c>
      <c r="I3" s="9"/>
      <c r="J3" s="5"/>
      <c r="L3" s="4"/>
      <c r="M3" s="4"/>
      <c r="N3" s="4"/>
    </row>
    <row r="4" spans="1:14" s="3" customFormat="1" ht="12.75" customHeight="1">
      <c r="A4">
        <v>72.260000000000005</v>
      </c>
      <c r="B4">
        <v>121.7</v>
      </c>
      <c r="C4">
        <v>549.4</v>
      </c>
      <c r="D4">
        <v>156</v>
      </c>
      <c r="E4">
        <v>150.6</v>
      </c>
      <c r="F4" s="8">
        <f t="shared" ref="F4:F63" si="3">(D4*E4)/9507</f>
        <v>2.4711896497317762</v>
      </c>
      <c r="G4" s="7">
        <f t="shared" ref="G4:G63" si="4">SUM(E4*0.7375)</f>
        <v>111.0675</v>
      </c>
      <c r="H4" s="7">
        <f t="shared" ref="H4:H63" si="5">SUM(D4*G4)/5252</f>
        <v>3.2990346534653465</v>
      </c>
      <c r="I4" s="9"/>
      <c r="J4" s="5"/>
      <c r="L4" s="4"/>
      <c r="M4" s="4"/>
      <c r="N4" s="4"/>
    </row>
    <row r="5" spans="1:14" s="3" customFormat="1" ht="12.75" customHeight="1">
      <c r="A5">
        <v>72.11</v>
      </c>
      <c r="B5">
        <v>144.19999999999999</v>
      </c>
      <c r="C5">
        <v>547.5</v>
      </c>
      <c r="D5">
        <v>318</v>
      </c>
      <c r="E5">
        <v>148.19999999999999</v>
      </c>
      <c r="F5" s="8">
        <f t="shared" si="3"/>
        <v>4.9571473650994005</v>
      </c>
      <c r="G5" s="7">
        <f t="shared" si="4"/>
        <v>109.2975</v>
      </c>
      <c r="H5" s="7">
        <f t="shared" si="5"/>
        <v>6.6177846534653471</v>
      </c>
      <c r="I5" s="9"/>
      <c r="J5" s="5"/>
      <c r="L5" s="4"/>
      <c r="M5" s="4"/>
      <c r="N5" s="4"/>
    </row>
    <row r="6" spans="1:14" s="3" customFormat="1" ht="12.75" customHeight="1">
      <c r="A6">
        <v>71.81</v>
      </c>
      <c r="B6">
        <v>178.9</v>
      </c>
      <c r="C6">
        <v>550</v>
      </c>
      <c r="D6">
        <v>476</v>
      </c>
      <c r="E6">
        <v>147</v>
      </c>
      <c r="F6" s="8">
        <f t="shared" si="3"/>
        <v>7.3600504891132852</v>
      </c>
      <c r="G6" s="7">
        <f t="shared" si="4"/>
        <v>108.41250000000001</v>
      </c>
      <c r="H6" s="7">
        <f t="shared" si="5"/>
        <v>9.82565689261234</v>
      </c>
      <c r="I6" s="9"/>
      <c r="J6" s="5"/>
      <c r="L6" s="4"/>
      <c r="M6" s="4"/>
      <c r="N6" s="4"/>
    </row>
    <row r="7" spans="1:14" s="3" customFormat="1" ht="12.75" customHeight="1">
      <c r="A7">
        <v>71.81</v>
      </c>
      <c r="B7">
        <v>213.6</v>
      </c>
      <c r="C7">
        <v>547.4</v>
      </c>
      <c r="D7">
        <v>636</v>
      </c>
      <c r="E7">
        <v>145.80000000000001</v>
      </c>
      <c r="F7" s="8">
        <f t="shared" si="3"/>
        <v>9.7537393499526672</v>
      </c>
      <c r="G7" s="7">
        <f t="shared" si="4"/>
        <v>107.52750000000002</v>
      </c>
      <c r="H7" s="7">
        <f t="shared" si="5"/>
        <v>13.02122810357959</v>
      </c>
      <c r="I7" s="9"/>
      <c r="J7" s="5"/>
      <c r="L7" s="4"/>
      <c r="M7" s="4"/>
      <c r="N7" s="4"/>
    </row>
    <row r="8" spans="1:14" s="3" customFormat="1" ht="12.75" customHeight="1">
      <c r="A8">
        <v>71.510000000000005</v>
      </c>
      <c r="B8">
        <v>248.1</v>
      </c>
      <c r="C8">
        <v>547.6</v>
      </c>
      <c r="D8">
        <v>793</v>
      </c>
      <c r="E8">
        <v>144.6</v>
      </c>
      <c r="F8" s="8">
        <f t="shared" si="3"/>
        <v>12.061407384032817</v>
      </c>
      <c r="G8" s="7">
        <f t="shared" si="4"/>
        <v>106.6425</v>
      </c>
      <c r="H8" s="7">
        <f t="shared" si="5"/>
        <v>16.101961633663368</v>
      </c>
      <c r="I8" s="9"/>
      <c r="J8" s="5"/>
      <c r="L8" s="4"/>
      <c r="M8" s="4"/>
      <c r="N8" s="4"/>
    </row>
    <row r="9" spans="1:14" s="3" customFormat="1" ht="12.75" customHeight="1">
      <c r="A9">
        <v>71.510000000000005</v>
      </c>
      <c r="B9">
        <v>282.8</v>
      </c>
      <c r="C9">
        <v>552.5</v>
      </c>
      <c r="D9">
        <v>954</v>
      </c>
      <c r="E9">
        <v>144.6</v>
      </c>
      <c r="F9" s="8">
        <f t="shared" si="3"/>
        <v>14.510192489744398</v>
      </c>
      <c r="G9" s="7">
        <f t="shared" si="4"/>
        <v>106.6425</v>
      </c>
      <c r="H9" s="7">
        <f t="shared" si="5"/>
        <v>19.371086252856053</v>
      </c>
      <c r="I9" s="9"/>
      <c r="J9" s="5"/>
      <c r="L9" s="4"/>
      <c r="M9" s="4"/>
      <c r="N9" s="4"/>
    </row>
    <row r="10" spans="1:14" s="3" customFormat="1" ht="12.75" customHeight="1">
      <c r="A10">
        <v>71.209999999999994</v>
      </c>
      <c r="B10">
        <v>317.7</v>
      </c>
      <c r="C10">
        <v>550.29999999999995</v>
      </c>
      <c r="D10">
        <v>1114</v>
      </c>
      <c r="E10">
        <v>143.4</v>
      </c>
      <c r="F10" s="8">
        <f t="shared" si="3"/>
        <v>16.803155569580309</v>
      </c>
      <c r="G10" s="7">
        <f t="shared" si="4"/>
        <v>105.75750000000001</v>
      </c>
      <c r="H10" s="7">
        <f t="shared" si="5"/>
        <v>22.432188690022851</v>
      </c>
      <c r="I10" s="9"/>
      <c r="J10" s="5"/>
      <c r="L10" s="4"/>
      <c r="M10" s="4"/>
      <c r="N10" s="4"/>
    </row>
    <row r="11" spans="1:14" s="3" customFormat="1" ht="12.75" customHeight="1">
      <c r="A11">
        <v>70.91</v>
      </c>
      <c r="B11">
        <v>353.4</v>
      </c>
      <c r="C11">
        <v>547.5</v>
      </c>
      <c r="D11">
        <v>1275</v>
      </c>
      <c r="E11">
        <v>143.4</v>
      </c>
      <c r="F11" s="8">
        <f t="shared" si="3"/>
        <v>19.2316188071947</v>
      </c>
      <c r="G11" s="7">
        <f t="shared" si="4"/>
        <v>105.75750000000001</v>
      </c>
      <c r="H11" s="7">
        <f t="shared" si="5"/>
        <v>25.674183644325971</v>
      </c>
      <c r="I11" s="9"/>
      <c r="J11" s="5"/>
      <c r="L11" s="4"/>
      <c r="M11" s="4"/>
      <c r="N11" s="4"/>
    </row>
    <row r="12" spans="1:14" s="3" customFormat="1" ht="12.75" customHeight="1">
      <c r="A12">
        <v>70.91</v>
      </c>
      <c r="B12">
        <v>389.9</v>
      </c>
      <c r="C12">
        <v>543.79999999999995</v>
      </c>
      <c r="D12">
        <v>1433</v>
      </c>
      <c r="E12">
        <v>143.4</v>
      </c>
      <c r="F12" s="8">
        <f t="shared" si="3"/>
        <v>21.614831177027455</v>
      </c>
      <c r="G12" s="7">
        <f t="shared" si="4"/>
        <v>105.75750000000001</v>
      </c>
      <c r="H12" s="7">
        <f t="shared" si="5"/>
        <v>28.855768754760092</v>
      </c>
      <c r="I12" s="9"/>
      <c r="J12" s="5"/>
      <c r="L12" s="4"/>
      <c r="M12" s="4"/>
      <c r="N12" s="4"/>
    </row>
    <row r="13" spans="1:14" s="3" customFormat="1" ht="12.75" customHeight="1">
      <c r="A13">
        <v>70.459999999999994</v>
      </c>
      <c r="B13">
        <v>424.3</v>
      </c>
      <c r="C13">
        <v>546</v>
      </c>
      <c r="D13">
        <v>1595</v>
      </c>
      <c r="E13">
        <v>143.4</v>
      </c>
      <c r="F13" s="8">
        <f t="shared" si="3"/>
        <v>24.05837803723572</v>
      </c>
      <c r="G13" s="7">
        <f t="shared" si="4"/>
        <v>105.75750000000001</v>
      </c>
      <c r="H13" s="7">
        <f t="shared" si="5"/>
        <v>32.117900323686221</v>
      </c>
      <c r="I13" s="9"/>
      <c r="J13" s="5"/>
      <c r="L13" s="4"/>
      <c r="M13" s="4"/>
      <c r="N13" s="4"/>
    </row>
    <row r="14" spans="1:14" s="3" customFormat="1" ht="12.75" customHeight="1">
      <c r="A14">
        <v>70.31</v>
      </c>
      <c r="B14">
        <v>461.1</v>
      </c>
      <c r="C14">
        <v>543.79999999999995</v>
      </c>
      <c r="D14">
        <v>1762</v>
      </c>
      <c r="E14">
        <v>143.4</v>
      </c>
      <c r="F14" s="8">
        <f t="shared" si="3"/>
        <v>26.577343010413383</v>
      </c>
      <c r="G14" s="7">
        <f t="shared" si="4"/>
        <v>105.75750000000001</v>
      </c>
      <c r="H14" s="7">
        <f t="shared" si="5"/>
        <v>35.480714965727344</v>
      </c>
      <c r="I14" s="9"/>
      <c r="J14" s="5"/>
      <c r="L14" s="4"/>
      <c r="M14" s="4"/>
      <c r="N14" s="4"/>
    </row>
    <row r="15" spans="1:14" s="3" customFormat="1" ht="12.75" customHeight="1">
      <c r="A15">
        <v>69.86</v>
      </c>
      <c r="B15">
        <v>500.5</v>
      </c>
      <c r="C15">
        <v>548.20000000000005</v>
      </c>
      <c r="D15">
        <v>1957</v>
      </c>
      <c r="E15">
        <v>142.19999999999999</v>
      </c>
      <c r="F15" s="8">
        <f t="shared" si="3"/>
        <v>29.271631429473015</v>
      </c>
      <c r="G15" s="7">
        <f t="shared" si="4"/>
        <v>104.8725</v>
      </c>
      <c r="H15" s="7">
        <f t="shared" si="5"/>
        <v>39.077586157654231</v>
      </c>
      <c r="I15" s="9"/>
      <c r="J15" s="5"/>
      <c r="L15" s="4"/>
      <c r="M15" s="4"/>
      <c r="N15" s="4"/>
    </row>
    <row r="16" spans="1:14" s="3" customFormat="1" ht="12.75" customHeight="1">
      <c r="A16">
        <v>70.010000000000005</v>
      </c>
      <c r="B16">
        <v>545</v>
      </c>
      <c r="C16">
        <v>549.5</v>
      </c>
      <c r="D16">
        <v>2137</v>
      </c>
      <c r="E16">
        <v>142.19999999999999</v>
      </c>
      <c r="F16" s="8">
        <f t="shared" si="3"/>
        <v>31.963963395392863</v>
      </c>
      <c r="G16" s="7">
        <f t="shared" si="4"/>
        <v>104.8725</v>
      </c>
      <c r="H16" s="7">
        <f t="shared" si="5"/>
        <v>42.671845487433359</v>
      </c>
      <c r="I16" s="9"/>
      <c r="J16" s="5"/>
      <c r="L16" s="4"/>
      <c r="M16" s="4"/>
      <c r="N16" s="4"/>
    </row>
    <row r="17" spans="1:14" s="3" customFormat="1" ht="12.75" customHeight="1">
      <c r="A17">
        <v>70.31</v>
      </c>
      <c r="B17">
        <v>560.9</v>
      </c>
      <c r="C17">
        <v>528.1</v>
      </c>
      <c r="D17">
        <v>2292</v>
      </c>
      <c r="E17">
        <v>139.80000000000001</v>
      </c>
      <c r="F17" s="8">
        <f t="shared" si="3"/>
        <v>33.703755127800569</v>
      </c>
      <c r="G17" s="7">
        <f t="shared" si="4"/>
        <v>103.10250000000002</v>
      </c>
      <c r="H17" s="7">
        <f t="shared" si="5"/>
        <v>44.994464965727353</v>
      </c>
      <c r="I17" s="9"/>
      <c r="J17" s="5"/>
      <c r="L17" s="4"/>
      <c r="M17" s="4"/>
      <c r="N17" s="4"/>
    </row>
    <row r="18" spans="1:14" s="3" customFormat="1" ht="12.75" customHeight="1">
      <c r="A18">
        <v>69.260000000000005</v>
      </c>
      <c r="B18">
        <v>575</v>
      </c>
      <c r="C18">
        <v>529.79999999999995</v>
      </c>
      <c r="D18">
        <v>2448</v>
      </c>
      <c r="E18">
        <v>132.80000000000001</v>
      </c>
      <c r="F18" s="8">
        <f t="shared" si="3"/>
        <v>34.195266645629538</v>
      </c>
      <c r="G18" s="7">
        <f t="shared" si="4"/>
        <v>97.940000000000012</v>
      </c>
      <c r="H18" s="7">
        <f t="shared" si="5"/>
        <v>45.650632140137098</v>
      </c>
      <c r="I18" s="9"/>
      <c r="J18" s="5"/>
      <c r="L18" s="4"/>
      <c r="M18" s="4"/>
      <c r="N18" s="4"/>
    </row>
    <row r="19" spans="1:14" s="3" customFormat="1" ht="12.75" customHeight="1">
      <c r="A19">
        <v>69.56</v>
      </c>
      <c r="B19">
        <v>585.29999999999995</v>
      </c>
      <c r="C19">
        <v>553.20000000000005</v>
      </c>
      <c r="D19">
        <v>2569</v>
      </c>
      <c r="E19">
        <v>124.4</v>
      </c>
      <c r="F19" s="8">
        <f t="shared" si="3"/>
        <v>33.615609550857265</v>
      </c>
      <c r="G19" s="7">
        <f t="shared" si="4"/>
        <v>91.745000000000005</v>
      </c>
      <c r="H19" s="7">
        <f t="shared" si="5"/>
        <v>44.876790746382333</v>
      </c>
      <c r="I19" s="9"/>
      <c r="J19" s="5"/>
      <c r="L19" s="4"/>
      <c r="M19" s="4"/>
      <c r="N19" s="4"/>
    </row>
    <row r="20" spans="1:14" s="3" customFormat="1" ht="12.75" customHeight="1">
      <c r="A20">
        <v>68.66</v>
      </c>
      <c r="B20">
        <v>575</v>
      </c>
      <c r="C20">
        <v>556.9</v>
      </c>
      <c r="D20">
        <v>2723</v>
      </c>
      <c r="E20">
        <v>115</v>
      </c>
      <c r="F20" s="8">
        <f t="shared" si="3"/>
        <v>32.938361207531294</v>
      </c>
      <c r="G20" s="7">
        <f t="shared" si="4"/>
        <v>84.8125</v>
      </c>
      <c r="H20" s="7">
        <f t="shared" si="5"/>
        <v>43.972665175171365</v>
      </c>
      <c r="I20" s="9"/>
      <c r="J20" s="5"/>
      <c r="L20" s="4"/>
      <c r="M20" s="4"/>
      <c r="N20" s="4"/>
    </row>
    <row r="21" spans="1:14" s="3" customFormat="1" ht="12.75" customHeight="1">
      <c r="A21">
        <v>68.81</v>
      </c>
      <c r="B21">
        <v>561.70000000000005</v>
      </c>
      <c r="C21">
        <v>550.9</v>
      </c>
      <c r="D21">
        <v>2898</v>
      </c>
      <c r="E21">
        <v>100.8</v>
      </c>
      <c r="F21" s="8">
        <f t="shared" si="3"/>
        <v>30.726664562953609</v>
      </c>
      <c r="G21" s="7">
        <f t="shared" si="4"/>
        <v>74.34</v>
      </c>
      <c r="H21" s="7">
        <f t="shared" si="5"/>
        <v>41.02005331302361</v>
      </c>
      <c r="I21" s="9"/>
      <c r="J21" s="5"/>
      <c r="L21" s="4"/>
      <c r="M21" s="4"/>
      <c r="N21" s="4"/>
    </row>
    <row r="22" spans="1:14" s="3" customFormat="1" ht="12.75" customHeight="1">
      <c r="A22">
        <v>68.959999999999994</v>
      </c>
      <c r="B22">
        <v>556</v>
      </c>
      <c r="C22">
        <v>552.70000000000005</v>
      </c>
      <c r="D22">
        <v>3023</v>
      </c>
      <c r="E22">
        <v>94.8</v>
      </c>
      <c r="F22" s="8">
        <f t="shared" si="3"/>
        <v>30.144146418428523</v>
      </c>
      <c r="G22" s="7">
        <f t="shared" si="4"/>
        <v>69.915000000000006</v>
      </c>
      <c r="H22" s="7">
        <f t="shared" si="5"/>
        <v>40.242392421934504</v>
      </c>
      <c r="I22" s="9"/>
      <c r="J22" s="5"/>
      <c r="L22" s="4"/>
      <c r="M22" s="4"/>
      <c r="N22" s="4"/>
    </row>
    <row r="23" spans="1:14" s="3" customFormat="1" ht="12.75" customHeight="1">
      <c r="A23">
        <v>68.510000000000005</v>
      </c>
      <c r="B23">
        <v>540</v>
      </c>
      <c r="C23">
        <v>550.70000000000005</v>
      </c>
      <c r="D23">
        <v>3182</v>
      </c>
      <c r="E23">
        <v>85.4</v>
      </c>
      <c r="F23" s="8">
        <f t="shared" si="3"/>
        <v>28.583443778268649</v>
      </c>
      <c r="G23" s="7">
        <f t="shared" si="4"/>
        <v>62.982500000000009</v>
      </c>
      <c r="H23" s="7">
        <f t="shared" si="5"/>
        <v>38.158856626047225</v>
      </c>
      <c r="I23" s="9"/>
      <c r="J23" s="5"/>
      <c r="L23" s="4"/>
      <c r="M23" s="4"/>
      <c r="N23" s="4"/>
    </row>
    <row r="24" spans="1:14" s="3" customFormat="1" ht="12.75" customHeight="1">
      <c r="A24">
        <v>68.81</v>
      </c>
      <c r="B24">
        <v>522</v>
      </c>
      <c r="C24">
        <v>544.4</v>
      </c>
      <c r="D24">
        <v>3330</v>
      </c>
      <c r="E24">
        <v>77</v>
      </c>
      <c r="F24" s="8">
        <f t="shared" si="3"/>
        <v>26.970653202903122</v>
      </c>
      <c r="G24" s="7">
        <f t="shared" si="4"/>
        <v>56.787500000000001</v>
      </c>
      <c r="H24" s="7">
        <f t="shared" si="5"/>
        <v>36.005783511043411</v>
      </c>
      <c r="I24" s="9"/>
      <c r="J24" s="5"/>
      <c r="L24" s="4"/>
      <c r="M24" s="4"/>
      <c r="N24" s="4"/>
    </row>
    <row r="25" spans="1:14" s="3" customFormat="1" ht="12.75" customHeight="1">
      <c r="A25">
        <v>68.81</v>
      </c>
      <c r="B25">
        <v>498.5</v>
      </c>
      <c r="C25">
        <v>536.9</v>
      </c>
      <c r="D25">
        <v>3477</v>
      </c>
      <c r="E25">
        <v>70</v>
      </c>
      <c r="F25" s="8">
        <f t="shared" si="3"/>
        <v>25.601136005048911</v>
      </c>
      <c r="G25" s="7">
        <f t="shared" si="4"/>
        <v>51.625</v>
      </c>
      <c r="H25" s="7">
        <f t="shared" si="5"/>
        <v>34.177480007616147</v>
      </c>
      <c r="I25" s="9"/>
      <c r="J25" s="5"/>
      <c r="L25" s="4"/>
      <c r="M25" s="4"/>
      <c r="N25" s="4"/>
    </row>
    <row r="26" spans="1:14" s="3" customFormat="1" ht="12.75" customHeight="1">
      <c r="A26">
        <v>68.81</v>
      </c>
      <c r="B26">
        <v>476.9</v>
      </c>
      <c r="C26">
        <v>508.9</v>
      </c>
      <c r="D26">
        <v>3635</v>
      </c>
      <c r="E26">
        <v>61.6</v>
      </c>
      <c r="F26" s="8">
        <f t="shared" si="3"/>
        <v>23.552750604817504</v>
      </c>
      <c r="G26" s="7">
        <f t="shared" si="4"/>
        <v>45.430000000000007</v>
      </c>
      <c r="H26" s="7">
        <f t="shared" si="5"/>
        <v>31.442888423457735</v>
      </c>
      <c r="I26" s="9"/>
      <c r="J26" s="5"/>
      <c r="L26" s="4"/>
      <c r="M26" s="4"/>
      <c r="N26" s="4"/>
    </row>
    <row r="27" spans="1:14" s="3" customFormat="1" ht="12.75" customHeight="1">
      <c r="A27">
        <v>69.260000000000005</v>
      </c>
      <c r="B27">
        <v>453.7</v>
      </c>
      <c r="C27">
        <v>511.4</v>
      </c>
      <c r="D27">
        <v>3796</v>
      </c>
      <c r="E27">
        <v>55.8</v>
      </c>
      <c r="F27" s="8">
        <f t="shared" si="3"/>
        <v>22.280088355948248</v>
      </c>
      <c r="G27" s="7">
        <f t="shared" si="4"/>
        <v>41.152500000000003</v>
      </c>
      <c r="H27" s="7">
        <f t="shared" si="5"/>
        <v>29.743886138613863</v>
      </c>
      <c r="I27" s="9"/>
      <c r="J27" s="5"/>
      <c r="L27" s="4"/>
      <c r="M27" s="4"/>
      <c r="N27" s="4"/>
    </row>
    <row r="28" spans="1:14" s="3" customFormat="1" ht="12.75" customHeight="1">
      <c r="A28">
        <v>69.260000000000005</v>
      </c>
      <c r="B28">
        <v>431.7</v>
      </c>
      <c r="C28">
        <v>479.2</v>
      </c>
      <c r="D28">
        <v>3952</v>
      </c>
      <c r="E28">
        <v>51</v>
      </c>
      <c r="F28" s="8">
        <f t="shared" si="3"/>
        <v>21.200378668349636</v>
      </c>
      <c r="G28" s="7">
        <f t="shared" si="4"/>
        <v>37.612500000000004</v>
      </c>
      <c r="H28" s="7">
        <f t="shared" si="5"/>
        <v>28.302475247524754</v>
      </c>
      <c r="I28" s="9"/>
      <c r="J28" s="5"/>
      <c r="L28" s="4"/>
      <c r="M28" s="4"/>
      <c r="N28" s="4"/>
    </row>
    <row r="29" spans="1:14" s="3" customFormat="1" ht="12.75" customHeight="1">
      <c r="A29">
        <v>69.41</v>
      </c>
      <c r="B29">
        <v>409.5</v>
      </c>
      <c r="C29">
        <v>466.8</v>
      </c>
      <c r="D29">
        <v>4117</v>
      </c>
      <c r="E29">
        <v>46.4</v>
      </c>
      <c r="F29" s="8">
        <f t="shared" si="3"/>
        <v>20.093489008099294</v>
      </c>
      <c r="G29" s="7">
        <f t="shared" si="4"/>
        <v>34.22</v>
      </c>
      <c r="H29" s="7">
        <f t="shared" si="5"/>
        <v>26.824779131759328</v>
      </c>
      <c r="I29" s="9"/>
      <c r="J29" s="5"/>
      <c r="L29" s="4"/>
      <c r="M29" s="4"/>
      <c r="N29" s="4"/>
    </row>
    <row r="30" spans="1:14" s="3" customFormat="1" ht="12.75" customHeight="1">
      <c r="A30">
        <v>69.260000000000005</v>
      </c>
      <c r="B30">
        <v>392.3</v>
      </c>
      <c r="C30">
        <v>445.1</v>
      </c>
      <c r="D30">
        <v>4272</v>
      </c>
      <c r="E30">
        <v>42.8</v>
      </c>
      <c r="F30" s="8">
        <f t="shared" si="3"/>
        <v>19.232313032502365</v>
      </c>
      <c r="G30" s="7">
        <f t="shared" si="4"/>
        <v>31.565000000000001</v>
      </c>
      <c r="H30" s="7">
        <f t="shared" si="5"/>
        <v>25.675110434120334</v>
      </c>
      <c r="I30" s="9"/>
      <c r="J30" s="5"/>
      <c r="L30" s="4"/>
      <c r="M30" s="4"/>
      <c r="N30" s="4"/>
    </row>
    <row r="31" spans="1:14" s="3" customFormat="1" ht="12.75" customHeight="1">
      <c r="A31">
        <v>69.86</v>
      </c>
      <c r="B31">
        <v>373.1</v>
      </c>
      <c r="C31">
        <v>429.8</v>
      </c>
      <c r="D31">
        <v>4433</v>
      </c>
      <c r="E31">
        <v>39.200000000000003</v>
      </c>
      <c r="F31" s="8">
        <f t="shared" si="3"/>
        <v>18.27848953402756</v>
      </c>
      <c r="G31" s="7">
        <f t="shared" si="4"/>
        <v>28.910000000000004</v>
      </c>
      <c r="H31" s="7">
        <f t="shared" si="5"/>
        <v>24.401757425742577</v>
      </c>
      <c r="I31" s="9"/>
      <c r="J31" s="5"/>
      <c r="L31" s="4"/>
      <c r="M31" s="4"/>
      <c r="N31" s="4"/>
    </row>
    <row r="32" spans="1:14" s="3" customFormat="1" ht="12.75" customHeight="1">
      <c r="A32">
        <v>69.260000000000005</v>
      </c>
      <c r="B32">
        <v>357.1</v>
      </c>
      <c r="C32">
        <v>401.9</v>
      </c>
      <c r="D32">
        <v>4597</v>
      </c>
      <c r="E32">
        <v>35.6</v>
      </c>
      <c r="F32" s="8">
        <f t="shared" si="3"/>
        <v>17.213968654675504</v>
      </c>
      <c r="G32" s="7">
        <f t="shared" si="4"/>
        <v>26.255000000000003</v>
      </c>
      <c r="H32" s="7">
        <f t="shared" si="5"/>
        <v>22.980623571972586</v>
      </c>
      <c r="I32" s="9"/>
      <c r="J32" s="5"/>
      <c r="L32" s="4"/>
      <c r="M32" s="4"/>
      <c r="N32" s="4"/>
    </row>
    <row r="33" spans="1:14" s="3" customFormat="1" ht="12.75" customHeight="1">
      <c r="A33">
        <v>68.959999999999994</v>
      </c>
      <c r="B33">
        <v>338.2</v>
      </c>
      <c r="C33">
        <v>398.8</v>
      </c>
      <c r="D33">
        <v>4756</v>
      </c>
      <c r="E33">
        <v>33.200000000000003</v>
      </c>
      <c r="F33" s="8">
        <f t="shared" si="3"/>
        <v>16.608730409172189</v>
      </c>
      <c r="G33" s="7">
        <f t="shared" si="4"/>
        <v>24.485000000000003</v>
      </c>
      <c r="H33" s="7">
        <f t="shared" si="5"/>
        <v>22.172631378522471</v>
      </c>
      <c r="I33" s="9"/>
      <c r="J33" s="5"/>
      <c r="L33" s="4"/>
      <c r="M33" s="4"/>
      <c r="N33" s="4"/>
    </row>
    <row r="34" spans="1:14" s="3" customFormat="1" ht="12.75" customHeight="1">
      <c r="A34">
        <v>69.56</v>
      </c>
      <c r="B34">
        <v>323.10000000000002</v>
      </c>
      <c r="C34">
        <v>390.5</v>
      </c>
      <c r="D34">
        <v>4915</v>
      </c>
      <c r="E34">
        <v>29.8</v>
      </c>
      <c r="F34" s="8">
        <f t="shared" si="3"/>
        <v>15.406226990638476</v>
      </c>
      <c r="G34" s="7">
        <f t="shared" si="4"/>
        <v>21.977500000000003</v>
      </c>
      <c r="H34" s="7">
        <f t="shared" si="5"/>
        <v>20.567291031987818</v>
      </c>
      <c r="I34" s="9"/>
      <c r="J34" s="5"/>
      <c r="L34" s="4"/>
      <c r="M34" s="4"/>
      <c r="N34" s="4"/>
    </row>
    <row r="35" spans="1:14" s="3" customFormat="1" ht="12.75" customHeight="1">
      <c r="A35">
        <v>71.06</v>
      </c>
      <c r="B35">
        <v>310.60000000000002</v>
      </c>
      <c r="C35">
        <v>364.9</v>
      </c>
      <c r="D35">
        <v>5076</v>
      </c>
      <c r="E35">
        <v>27.4</v>
      </c>
      <c r="F35" s="8">
        <f t="shared" si="3"/>
        <v>14.629473019880088</v>
      </c>
      <c r="G35" s="7">
        <f t="shared" si="4"/>
        <v>20.2075</v>
      </c>
      <c r="H35" s="7">
        <f t="shared" si="5"/>
        <v>19.530325590251334</v>
      </c>
      <c r="I35" s="9"/>
      <c r="J35" s="5"/>
      <c r="L35" s="4"/>
      <c r="M35" s="4"/>
      <c r="N35" s="4"/>
    </row>
    <row r="36" spans="1:14" s="3" customFormat="1" ht="12.75" customHeight="1">
      <c r="A36">
        <v>68.510000000000005</v>
      </c>
      <c r="B36">
        <v>296.7</v>
      </c>
      <c r="C36">
        <v>352.4</v>
      </c>
      <c r="D36">
        <v>5237</v>
      </c>
      <c r="E36">
        <v>26</v>
      </c>
      <c r="F36" s="8">
        <f t="shared" si="3"/>
        <v>14.322288839802251</v>
      </c>
      <c r="G36" s="7">
        <f t="shared" si="4"/>
        <v>19.175000000000001</v>
      </c>
      <c r="H36" s="7">
        <f t="shared" si="5"/>
        <v>19.120235148514851</v>
      </c>
      <c r="I36" s="9"/>
      <c r="J36" s="5"/>
      <c r="L36" s="4"/>
      <c r="M36" s="4"/>
      <c r="N36" s="4"/>
    </row>
    <row r="37" spans="1:14" s="3" customFormat="1" ht="12.75" customHeight="1">
      <c r="A37">
        <v>72.56</v>
      </c>
      <c r="B37">
        <v>281.3</v>
      </c>
      <c r="C37">
        <v>339.9</v>
      </c>
      <c r="D37">
        <v>5415</v>
      </c>
      <c r="E37">
        <v>23.8</v>
      </c>
      <c r="F37" s="8">
        <f t="shared" si="3"/>
        <v>13.556011360050489</v>
      </c>
      <c r="G37" s="7">
        <f t="shared" si="4"/>
        <v>17.552500000000002</v>
      </c>
      <c r="H37" s="7">
        <f t="shared" si="5"/>
        <v>18.097255807311502</v>
      </c>
      <c r="I37" s="9"/>
      <c r="J37" s="5"/>
      <c r="L37" s="4"/>
      <c r="M37" s="4"/>
      <c r="N37" s="4"/>
    </row>
    <row r="38" spans="1:14" s="3" customFormat="1" ht="12.75" customHeight="1">
      <c r="A38">
        <v>70.760000000000005</v>
      </c>
      <c r="B38">
        <v>273.8</v>
      </c>
      <c r="C38">
        <v>339</v>
      </c>
      <c r="D38">
        <v>5589</v>
      </c>
      <c r="E38">
        <v>21.4</v>
      </c>
      <c r="F38" s="8">
        <f t="shared" si="3"/>
        <v>12.580687914168507</v>
      </c>
      <c r="G38" s="7">
        <f t="shared" si="4"/>
        <v>15.782500000000001</v>
      </c>
      <c r="H38" s="7">
        <f t="shared" si="5"/>
        <v>16.795200399847676</v>
      </c>
      <c r="I38" s="9"/>
      <c r="J38" s="5"/>
      <c r="L38" s="4"/>
      <c r="M38" s="4"/>
      <c r="N38" s="4"/>
    </row>
    <row r="39" spans="1:14" s="3" customFormat="1" ht="12.75" customHeight="1">
      <c r="A39">
        <v>70.760000000000005</v>
      </c>
      <c r="B39">
        <v>252.6</v>
      </c>
      <c r="C39">
        <v>309.89999999999998</v>
      </c>
      <c r="D39">
        <v>5886</v>
      </c>
      <c r="E39">
        <v>17.8</v>
      </c>
      <c r="F39" s="8">
        <f t="shared" si="3"/>
        <v>11.020384979488798</v>
      </c>
      <c r="G39" s="7">
        <f t="shared" si="4"/>
        <v>13.127500000000001</v>
      </c>
      <c r="H39" s="7">
        <f t="shared" si="5"/>
        <v>14.712198210205639</v>
      </c>
      <c r="I39" s="9"/>
      <c r="J39" s="5"/>
      <c r="L39" s="4"/>
      <c r="M39" s="4"/>
      <c r="N39" s="4"/>
    </row>
    <row r="40" spans="1:14" s="3" customFormat="1" ht="12.75" customHeight="1">
      <c r="A40">
        <v>69.260000000000005</v>
      </c>
      <c r="B40">
        <v>243</v>
      </c>
      <c r="C40">
        <v>298.3</v>
      </c>
      <c r="D40">
        <v>6063</v>
      </c>
      <c r="E40">
        <v>16.600000000000001</v>
      </c>
      <c r="F40" s="8">
        <f t="shared" si="3"/>
        <v>10.586494162196276</v>
      </c>
      <c r="G40" s="7">
        <f t="shared" si="4"/>
        <v>12.242500000000001</v>
      </c>
      <c r="H40" s="7">
        <f t="shared" si="5"/>
        <v>14.132954588728106</v>
      </c>
      <c r="I40" s="9"/>
      <c r="J40" s="5"/>
      <c r="L40" s="4"/>
      <c r="M40" s="4"/>
      <c r="N40" s="4"/>
    </row>
    <row r="41" spans="1:14" s="3" customFormat="1" ht="12.75" customHeight="1">
      <c r="A41">
        <v>69.11</v>
      </c>
      <c r="B41">
        <v>228.4</v>
      </c>
      <c r="C41">
        <v>299.8</v>
      </c>
      <c r="D41">
        <v>6211</v>
      </c>
      <c r="E41">
        <v>15.6</v>
      </c>
      <c r="F41" s="8">
        <f t="shared" si="3"/>
        <v>10.191606184916376</v>
      </c>
      <c r="G41" s="7">
        <f t="shared" si="4"/>
        <v>11.505000000000001</v>
      </c>
      <c r="H41" s="7">
        <f t="shared" si="5"/>
        <v>13.605779702970299</v>
      </c>
      <c r="I41" s="9"/>
      <c r="J41" s="5"/>
      <c r="L41" s="4"/>
      <c r="M41" s="4"/>
      <c r="N41" s="4"/>
    </row>
    <row r="42" spans="1:14" s="3" customFormat="1" ht="12.75" customHeight="1">
      <c r="A42">
        <v>68.959999999999994</v>
      </c>
      <c r="B42">
        <v>221.4</v>
      </c>
      <c r="C42">
        <v>283.5</v>
      </c>
      <c r="D42">
        <v>6344</v>
      </c>
      <c r="E42">
        <v>14.4</v>
      </c>
      <c r="F42" s="8">
        <f t="shared" si="3"/>
        <v>9.6090880403912919</v>
      </c>
      <c r="G42" s="7">
        <f t="shared" si="4"/>
        <v>10.620000000000001</v>
      </c>
      <c r="H42" s="7">
        <f t="shared" si="5"/>
        <v>12.828118811881192</v>
      </c>
      <c r="I42" s="9"/>
      <c r="J42" s="5"/>
      <c r="L42" s="4"/>
      <c r="M42" s="4"/>
      <c r="N42" s="4"/>
    </row>
    <row r="43" spans="1:14" s="3" customFormat="1" ht="12.75" customHeight="1">
      <c r="A43">
        <v>70.61</v>
      </c>
      <c r="B43">
        <v>213.3</v>
      </c>
      <c r="C43">
        <v>284.5</v>
      </c>
      <c r="D43">
        <v>6533</v>
      </c>
      <c r="E43">
        <v>13.2</v>
      </c>
      <c r="F43" s="8">
        <f t="shared" si="3"/>
        <v>9.070747869990532</v>
      </c>
      <c r="G43" s="7">
        <f t="shared" si="4"/>
        <v>9.7349999999999994</v>
      </c>
      <c r="H43" s="7">
        <f t="shared" si="5"/>
        <v>12.1094354531607</v>
      </c>
      <c r="I43" s="9"/>
      <c r="J43" s="5"/>
      <c r="L43" s="4"/>
      <c r="M43" s="4"/>
      <c r="N43" s="4"/>
    </row>
    <row r="44" spans="1:14" s="3" customFormat="1" ht="12.75" customHeight="1">
      <c r="A44">
        <v>70.31</v>
      </c>
      <c r="B44">
        <v>210.8</v>
      </c>
      <c r="C44">
        <v>268.5</v>
      </c>
      <c r="D44">
        <v>6695</v>
      </c>
      <c r="E44">
        <v>12</v>
      </c>
      <c r="F44" s="8">
        <f t="shared" si="3"/>
        <v>8.4506153360681608</v>
      </c>
      <c r="G44" s="7">
        <f t="shared" si="4"/>
        <v>8.8500000000000014</v>
      </c>
      <c r="H44" s="7">
        <f t="shared" si="5"/>
        <v>11.281559405940595</v>
      </c>
      <c r="I44" s="9"/>
      <c r="J44" s="5"/>
      <c r="L44" s="4"/>
      <c r="M44" s="4"/>
      <c r="N44" s="4"/>
    </row>
    <row r="45" spans="1:14" s="3" customFormat="1" ht="12.75" customHeight="1">
      <c r="A45">
        <v>69.56</v>
      </c>
      <c r="B45">
        <v>203.1</v>
      </c>
      <c r="C45">
        <v>264.89999999999998</v>
      </c>
      <c r="D45">
        <v>6842</v>
      </c>
      <c r="E45">
        <v>10.8</v>
      </c>
      <c r="F45" s="8">
        <f t="shared" si="3"/>
        <v>7.77254654465131</v>
      </c>
      <c r="G45" s="7">
        <f t="shared" si="4"/>
        <v>7.9650000000000007</v>
      </c>
      <c r="H45" s="7">
        <f t="shared" si="5"/>
        <v>10.376338537699924</v>
      </c>
      <c r="I45" s="9"/>
      <c r="J45" s="5"/>
      <c r="L45" s="4"/>
      <c r="M45" s="4"/>
      <c r="N45" s="4"/>
    </row>
    <row r="46" spans="1:14" s="3" customFormat="1" ht="12.75" customHeight="1">
      <c r="A46">
        <v>69.56</v>
      </c>
      <c r="B46">
        <v>191.3</v>
      </c>
      <c r="C46">
        <v>249.3</v>
      </c>
      <c r="D46">
        <v>6998</v>
      </c>
      <c r="E46">
        <v>10</v>
      </c>
      <c r="F46" s="8">
        <f t="shared" si="3"/>
        <v>7.3608919743347005</v>
      </c>
      <c r="G46" s="7">
        <f t="shared" si="4"/>
        <v>7.375</v>
      </c>
      <c r="H46" s="7">
        <f t="shared" si="5"/>
        <v>9.8267802741812638</v>
      </c>
      <c r="I46" s="9"/>
      <c r="J46" s="5"/>
      <c r="L46" s="4"/>
      <c r="M46" s="4"/>
      <c r="N46" s="4"/>
    </row>
    <row r="47" spans="1:14" s="3" customFormat="1" ht="12.75" customHeight="1">
      <c r="A47">
        <v>68.81</v>
      </c>
      <c r="B47">
        <v>179.6</v>
      </c>
      <c r="C47">
        <v>243.9</v>
      </c>
      <c r="D47">
        <v>7309</v>
      </c>
      <c r="E47">
        <v>8.4</v>
      </c>
      <c r="F47" s="8">
        <f t="shared" si="3"/>
        <v>6.4579362574944783</v>
      </c>
      <c r="G47" s="7">
        <f t="shared" si="4"/>
        <v>6.1950000000000003</v>
      </c>
      <c r="H47" s="7">
        <f t="shared" si="5"/>
        <v>8.621335681645089</v>
      </c>
      <c r="I47" s="9"/>
      <c r="J47" s="5"/>
      <c r="L47" s="4"/>
      <c r="M47" s="4"/>
      <c r="N47" s="4"/>
    </row>
    <row r="48" spans="1:14" s="3" customFormat="1" ht="12.75" customHeight="1">
      <c r="A48">
        <v>70.31</v>
      </c>
      <c r="B48">
        <v>169.8</v>
      </c>
      <c r="C48">
        <v>226.8</v>
      </c>
      <c r="D48">
        <v>7648</v>
      </c>
      <c r="E48">
        <v>7.2</v>
      </c>
      <c r="F48" s="8">
        <f t="shared" si="3"/>
        <v>5.7921110760492267</v>
      </c>
      <c r="G48" s="7">
        <f t="shared" si="4"/>
        <v>5.3100000000000005</v>
      </c>
      <c r="H48" s="7">
        <f t="shared" si="5"/>
        <v>7.7324600152322933</v>
      </c>
      <c r="I48" s="9"/>
      <c r="J48" s="5"/>
      <c r="L48" s="4"/>
      <c r="M48" s="4"/>
      <c r="N48" s="4"/>
    </row>
    <row r="49" spans="1:14" s="3" customFormat="1" ht="12.75" customHeight="1">
      <c r="A49">
        <v>69.41</v>
      </c>
      <c r="B49">
        <v>155.4</v>
      </c>
      <c r="C49">
        <v>210.9</v>
      </c>
      <c r="D49">
        <v>7947</v>
      </c>
      <c r="E49">
        <v>6</v>
      </c>
      <c r="F49" s="8">
        <f t="shared" si="3"/>
        <v>5.0154622909435149</v>
      </c>
      <c r="G49" s="7">
        <f t="shared" si="4"/>
        <v>4.4250000000000007</v>
      </c>
      <c r="H49" s="7">
        <f t="shared" si="5"/>
        <v>6.6956349961919281</v>
      </c>
      <c r="I49" s="9"/>
      <c r="J49" s="5"/>
      <c r="L49" s="4"/>
      <c r="M49" s="4"/>
      <c r="N49" s="4"/>
    </row>
    <row r="50" spans="1:14" s="3" customFormat="1" ht="12.75" customHeight="1">
      <c r="A50">
        <v>69</v>
      </c>
      <c r="B50">
        <v>147</v>
      </c>
      <c r="C50">
        <v>209</v>
      </c>
      <c r="D50">
        <v>8000</v>
      </c>
      <c r="E50">
        <v>5.8</v>
      </c>
      <c r="F50" s="8">
        <f t="shared" si="3"/>
        <v>4.8806142842116333</v>
      </c>
      <c r="G50" s="7">
        <f t="shared" si="4"/>
        <v>4.2774999999999999</v>
      </c>
      <c r="H50" s="7">
        <f t="shared" si="5"/>
        <v>6.5156130997715156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ref="F64:F127" si="6">(D64*E64)/9507</f>
        <v>0</v>
      </c>
      <c r="G64" s="7">
        <f t="shared" ref="G64:G127" si="7">SUM(E64*0.7375)</f>
        <v>0</v>
      </c>
      <c r="H64" s="7">
        <f t="shared" ref="H64:H127" si="8">SUM(D64*G64)/5252</f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/>
      <c r="B128"/>
      <c r="C128"/>
      <c r="D128"/>
      <c r="E128"/>
      <c r="F128" s="8">
        <f t="shared" ref="F128:F191" si="9">(D128*E128)/9507</f>
        <v>0</v>
      </c>
      <c r="G128" s="7">
        <f t="shared" ref="G128:G191" si="10">SUM(E128*0.7375)</f>
        <v>0</v>
      </c>
      <c r="H128" s="7">
        <f t="shared" ref="H128:H191" si="11">SUM(D128*G128)/5252</f>
        <v>0</v>
      </c>
      <c r="I128" s="9"/>
      <c r="J128" s="5"/>
      <c r="L128" s="4"/>
      <c r="M128" s="4"/>
      <c r="N128" s="4"/>
    </row>
    <row r="129" spans="1:14" s="3" customFormat="1" ht="12.75" customHeight="1">
      <c r="A129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C192"/>
      <c r="D192"/>
      <c r="E192"/>
      <c r="F192" s="8">
        <f t="shared" ref="F192:F231" si="12">(D192*E192)/9507</f>
        <v>0</v>
      </c>
      <c r="G192" s="7">
        <f t="shared" ref="G192:G231" si="13">SUM(E192*0.7375)</f>
        <v>0</v>
      </c>
      <c r="H192" s="7">
        <f t="shared" ref="H192:H231" si="14">SUM(D192*G192)/5252</f>
        <v>0</v>
      </c>
      <c r="J192"/>
      <c r="L192"/>
      <c r="M192"/>
    </row>
    <row r="193" spans="3:14"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3:14"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3:14"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3:14"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3:14"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3:14" hidden="1"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3:14"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3:14" hidden="1"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3:14"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3:14" hidden="1"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3:14"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3:14" hidden="1"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3:14" hidden="1"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3:14"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3:14"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3:14"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3:14"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3:14"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3:14" hidden="1"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3:14"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3:14" hidden="1"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3:14" hidden="1"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3:14" hidden="1"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3:14"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3:14"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3:14"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3:14"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3:14"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3:14"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3:14"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3:14" hidden="1"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3:14"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3:14" hidden="1"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3:14"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3:14" hidden="1"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3:14"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3:14" hidden="1"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3:14" hidden="1"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3:14"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3:14"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3:14"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3:14"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3:14"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3:14"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3:14"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3:14"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3:14"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3:14"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3:14"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3:14"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3:14"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3:14"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3:14"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3:14">
      <c r="C246"/>
      <c r="D246"/>
      <c r="E246"/>
      <c r="F246" s="8">
        <f t="shared" ref="F246:F309" si="15">(D246*E246)/9507</f>
        <v>0</v>
      </c>
      <c r="G246" s="7">
        <f t="shared" ref="G246:G309" si="16">SUM(E246*0.7375)</f>
        <v>0</v>
      </c>
      <c r="H246" s="7">
        <f t="shared" ref="H246:H309" si="17">SUM(D246*G246)/5252</f>
        <v>0</v>
      </c>
      <c r="J246"/>
      <c r="L246"/>
      <c r="M246"/>
      <c r="N246"/>
    </row>
    <row r="247" spans="3:14"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3:14"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3:14"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3:14"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3:14"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3:14"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3:14"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3:14"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3:14"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3:14"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3:14"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3:14"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3:14"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3:14"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3:14"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3:14"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3:14"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3:14"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3:14"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3:14"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3:14"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3:14"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3:14"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3:14"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3:14"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3:14"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3:14"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3:14"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3:14"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3:14"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3:14"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3:14"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3:14"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3:14"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3:14"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3:14"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3:14"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3:14"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3:14"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3:14"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3:14"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3:14"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3:14"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3:14"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3:14"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3:14"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3:14"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3:14"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3:14"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3:14"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3:14"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3:14"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3:14"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3:14"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3:14"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3:14"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3:14"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3:14"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3:14"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3:14"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3:14"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3:14"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3:14"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3:14">
      <c r="C310"/>
      <c r="D310"/>
      <c r="E310"/>
      <c r="F310" s="8">
        <f t="shared" ref="F310:F373" si="18">(D310*E310)/9507</f>
        <v>0</v>
      </c>
      <c r="G310" s="7">
        <f t="shared" ref="G310:G373" si="19">SUM(E310*0.7375)</f>
        <v>0</v>
      </c>
      <c r="H310" s="7">
        <f t="shared" ref="H310:H373" si="20">SUM(D310*G310)/5252</f>
        <v>0</v>
      </c>
      <c r="J310"/>
      <c r="L310"/>
      <c r="M310"/>
      <c r="N310"/>
    </row>
    <row r="311" spans="3:14"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3:14"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3:14"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3:14"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3:14"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3:14"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3:14"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3:14"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3:14"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3:14"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3:14"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3:14"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3:14"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3:14"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3:14"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3:14"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3:14"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3:14"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3:14"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3:14"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3:14"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3:14"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3:14"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3:14"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3:14"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3:14"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3:14"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3:14"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3:14"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3:14"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3:14"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3:14"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3:14"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3:14"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3:14"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3:14"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3:14"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3:14"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3:14"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3:14"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3:14"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3:14"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3:14"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3:14"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3:14"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3:14"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3:14"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3:14"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3:14"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3:14"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3:14"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3:14"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3:14"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3:14"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3:14"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3:14"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3:14"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3:14"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3:14"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3:14"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3:14"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3:14"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3:14"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3:14">
      <c r="C374"/>
      <c r="D374"/>
      <c r="E374"/>
      <c r="F374" s="8">
        <f t="shared" ref="F374:F437" si="21">(D374*E374)/9507</f>
        <v>0</v>
      </c>
      <c r="G374" s="7">
        <f t="shared" ref="G374:G437" si="22">SUM(E374*0.7375)</f>
        <v>0</v>
      </c>
      <c r="H374" s="7">
        <f t="shared" ref="H374:H437" si="23">SUM(D374*G374)/5252</f>
        <v>0</v>
      </c>
      <c r="J374"/>
      <c r="L374"/>
      <c r="M374"/>
      <c r="N374"/>
    </row>
    <row r="375" spans="3:14"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3:14"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3:14"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3:14"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3:14"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3:14"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3:14"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3:14"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3:14"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3:14"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3:14"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3:14"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3:14"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3:14"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3:14"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3:14"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3:14"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3:14"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3:14"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3:14"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3:14"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3:14"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3:14"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3:14"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3:14"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3:14"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3:14"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3:14"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3:14"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3:14"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3:14"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3:14"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3:14"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3:14"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3:14"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3:14"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3:14"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3:14"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3:14"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3:14"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3:14"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3:14"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3:14"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3:14"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3:14"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3:14"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3:14"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3:14"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3:14"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3:14"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3:14"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3:14"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3:14"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3:14"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3:14"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3:14"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3:14"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3:14"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3:14"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3:14"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3:14"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3:14"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3:14"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3:14">
      <c r="C438"/>
      <c r="D438"/>
      <c r="E438"/>
      <c r="F438" s="8">
        <f t="shared" ref="F438:F501" si="24">(D438*E438)/9507</f>
        <v>0</v>
      </c>
      <c r="G438" s="7">
        <f t="shared" ref="G438:G501" si="25">SUM(E438*0.7375)</f>
        <v>0</v>
      </c>
      <c r="H438" s="7">
        <f t="shared" ref="H438:H501" si="26">SUM(D438*G438)/5252</f>
        <v>0</v>
      </c>
      <c r="J438"/>
      <c r="L438"/>
      <c r="M438"/>
      <c r="N438"/>
    </row>
    <row r="439" spans="3:14"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3:14"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3:14"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3:14"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3:14"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3:14"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3:14"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3:14"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3:14"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3:14"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3:14"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3:14"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3:14"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3:14"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3:14"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3:14"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3:14"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3:14"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3:14"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3:14"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3:14"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3:14"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3:14"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3:14"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3:14"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3:14"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3:14"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3:14"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3:14"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3:14"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3:14"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3:14"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3:14"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3:14"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3:14"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3:14"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3:14"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3:14"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3:14"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3:14"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3:14"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3:14"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3:14"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3:14"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3:14"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3:14"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3:14"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3:14"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3:14"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3:14"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3:14"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3:14"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3:14"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3:14"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3:14"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3:14"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3:14"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3:14"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3:14"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3:14"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3:14"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3:14"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3:14"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3:14">
      <c r="C502"/>
      <c r="D502"/>
      <c r="E502"/>
      <c r="F502" s="8">
        <f t="shared" ref="F502:F565" si="27">(D502*E502)/9507</f>
        <v>0</v>
      </c>
      <c r="G502" s="7">
        <f t="shared" ref="G502:G565" si="28">SUM(E502*0.7375)</f>
        <v>0</v>
      </c>
      <c r="H502" s="7">
        <f t="shared" ref="H502:H565" si="29">SUM(D502*G502)/5252</f>
        <v>0</v>
      </c>
      <c r="J502"/>
      <c r="L502"/>
      <c r="M502"/>
      <c r="N502"/>
    </row>
    <row r="503" spans="3:14"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3:14"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3:14"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3:14"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3:14"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3:14"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3:14"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3:14"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3:14"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3:14"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3:14"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3:14"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3:14"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3:14"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3:14"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3:14"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3:14"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3:14"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3:14"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3:14"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3:14"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3:14"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3:14"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3:14"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3:14"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3:14"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3:14"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3:14"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3:14"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3:14"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3:14"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3:14"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3:14"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3:14"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3:14"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3:14"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3:14"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3:14"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3:14"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3:14"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3:14"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3:14"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3:14"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3:14"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3:14"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3:14"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3:14"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3:14"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3:14"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3:14"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3:14"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3:14"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3:14"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3:14"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3:14"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3:14"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3:14"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3:14"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3:14"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3:14"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3:14"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3:14"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3:14"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3:14">
      <c r="C566"/>
      <c r="D566"/>
      <c r="E566"/>
      <c r="F566" s="8">
        <f t="shared" ref="F566:F629" si="30">(D566*E566)/9507</f>
        <v>0</v>
      </c>
      <c r="G566" s="7">
        <f t="shared" ref="G566:G629" si="31">SUM(E566*0.7375)</f>
        <v>0</v>
      </c>
      <c r="H566" s="7">
        <f t="shared" ref="H566:H629" si="32">SUM(D566*G566)/5252</f>
        <v>0</v>
      </c>
      <c r="J566"/>
      <c r="L566"/>
      <c r="M566"/>
      <c r="N566"/>
    </row>
    <row r="567" spans="3:14"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3:14"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3:14"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3:14"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3:14"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3:14"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3:14"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3:14"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3:14"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3:14"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3:14"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3:14"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3:14"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3:14"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3:14"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3:14"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3:14"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3:14"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3:14"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3:14"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3:14"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3:14"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3:14"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3:14"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3:14"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3:14"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3:14"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3:14"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3:14"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3:14"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3:14"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3:14"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3:14"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3:14"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3:14"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3:14"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3:14"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3:14"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3:14"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3:14"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3:14"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3:14"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3:14"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3:14"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3:14"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3:14"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3:14"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3:14"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3:14"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3:14"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3:14"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3:14"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3:14"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3:14"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3:14"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3:14"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3:14"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3:14"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3:14"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3:14"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3:14"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3:14"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3:14"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3:14">
      <c r="C630"/>
      <c r="D630"/>
      <c r="E630"/>
      <c r="F630" s="8">
        <f t="shared" ref="F630:F693" si="33">(D630*E630)/9507</f>
        <v>0</v>
      </c>
      <c r="G630" s="7">
        <f t="shared" ref="G630:G693" si="34">SUM(E630*0.7375)</f>
        <v>0</v>
      </c>
      <c r="H630" s="7">
        <f t="shared" ref="H630:H693" si="35">SUM(D630*G630)/5252</f>
        <v>0</v>
      </c>
      <c r="J630"/>
      <c r="L630"/>
      <c r="M630"/>
      <c r="N630"/>
    </row>
    <row r="631" spans="3:14"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3:14"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3:14"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3:14"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3:14"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3:14"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3:14"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3:14"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3:14"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3:14"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3:14"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3:14"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3:14"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3:14"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3:14"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3:14"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3:14"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3:14"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3:14"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3:14"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3:14"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3:14"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3:14"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3:14"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3:14"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3:14"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3:14"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3:14"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3:14"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3:14"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3:14"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3:14"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3:14"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3:14"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3:14"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3:14"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3:14"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3:14"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3:14"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3:14"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3:14"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3:14"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3:14"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3:14"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3:14"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3:14"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3:14"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3:14"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3:14"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3:14"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3:14"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3:14"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3:14"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3:14"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3:14"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3:14"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3:14"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3:14"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3:14"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3:14"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3:14"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3:14"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3:14"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3:14">
      <c r="C694"/>
      <c r="D694"/>
      <c r="E694"/>
      <c r="F694" s="8">
        <f t="shared" ref="F694:F757" si="36">(D694*E694)/9507</f>
        <v>0</v>
      </c>
      <c r="G694" s="7">
        <f t="shared" ref="G694:G757" si="37">SUM(E694*0.7375)</f>
        <v>0</v>
      </c>
      <c r="H694" s="7">
        <f t="shared" ref="H694:H757" si="38">SUM(D694*G694)/5252</f>
        <v>0</v>
      </c>
      <c r="J694"/>
      <c r="L694"/>
      <c r="M694"/>
      <c r="N694"/>
    </row>
    <row r="695" spans="3:14"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3:14"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3:14"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3:14"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3:14"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3:14"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3:14"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3:14"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3:14"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3:14"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3:14"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3:14"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3:14"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3:14"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3:14"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3:14"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3:14"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3:14"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3:14"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3:14"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3:14"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3:14"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3:14"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3:14"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3:14"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3:14"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3:14"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3:14"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3:14"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3:14"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3:14"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3:14"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3:14"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3:14"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3:14"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3:14"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3:14"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3:14"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3:14"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3:14"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3:14"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3:14"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3:14"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3:14"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3:14"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3:14"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3:14"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3:14"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3:14"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3:14"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3:14"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3:14"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3:14"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3:14"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3:14"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3:14"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3:14"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3:14"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3:14"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3:14"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3:14"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3:14"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3:14"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3:14">
      <c r="C758"/>
      <c r="D758"/>
      <c r="E758"/>
      <c r="F758" s="8">
        <f t="shared" ref="F758:F821" si="39">(D758*E758)/9507</f>
        <v>0</v>
      </c>
      <c r="G758" s="7">
        <f t="shared" ref="G758:G821" si="40">SUM(E758*0.7375)</f>
        <v>0</v>
      </c>
      <c r="H758" s="7">
        <f t="shared" ref="H758:H821" si="41">SUM(D758*G758)/5252</f>
        <v>0</v>
      </c>
      <c r="J758"/>
      <c r="L758"/>
      <c r="M758"/>
      <c r="N758"/>
    </row>
    <row r="759" spans="3:14"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3:14"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3:14"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3:14"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3:14"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3:14"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3:14"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3:14"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3:14"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3:14"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3:14"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3:14"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3:14"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3:14"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3:14"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3:14"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3:14"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3:14"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3:14"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3:14"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3:14"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3:14"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3:14"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3:14"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3:14"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3:14"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3:14"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3:14"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3:14"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3:14"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3:14"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3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3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3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3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3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3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3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3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3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3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3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3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3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3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3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3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ref="F822:F885" si="42">(D822*E822)/9507</f>
        <v>0</v>
      </c>
      <c r="G822" s="7">
        <f t="shared" ref="G822:G885" si="43">SUM(E822*0.7375)</f>
        <v>0</v>
      </c>
      <c r="H822" s="7">
        <f t="shared" ref="H822:H885" si="44">SUM(D822*G822)/5252</f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ref="F886:F949" si="45">(D886*E886)/9507</f>
        <v>0</v>
      </c>
      <c r="G886" s="7">
        <f t="shared" ref="G886:G949" si="46">SUM(E886*0.7375)</f>
        <v>0</v>
      </c>
      <c r="H886" s="7">
        <f t="shared" ref="H886:H949" si="47">SUM(D886*G886)/5252</f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ref="F950:F1013" si="48">(D950*E950)/9507</f>
        <v>0</v>
      </c>
      <c r="G950" s="7">
        <f t="shared" ref="G950:G1013" si="49">SUM(E950*0.7375)</f>
        <v>0</v>
      </c>
      <c r="H950" s="7">
        <f t="shared" ref="H950:H1013" si="50">SUM(D950*G950)/5252</f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ref="F1014:F1077" si="51">(D1014*E1014)/9507</f>
        <v>0</v>
      </c>
      <c r="G1014" s="7">
        <f t="shared" ref="G1014:G1077" si="52">SUM(E1014*0.7375)</f>
        <v>0</v>
      </c>
      <c r="H1014" s="7">
        <f t="shared" ref="H1014:H1077" si="53">SUM(D1014*G1014)/5252</f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ref="F1078:F1126" si="54">(D1078*E1078)/9507</f>
        <v>0</v>
      </c>
      <c r="G1078" s="7">
        <f t="shared" ref="G1078:G1126" si="55">SUM(E1078*0.7375)</f>
        <v>0</v>
      </c>
      <c r="H1078" s="7">
        <f t="shared" ref="H1078:H1126" si="56">SUM(D1078*G1078)/5252</f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79</v>
      </c>
      <c r="G3" s="3">
        <v>101</v>
      </c>
      <c r="H3" s="3">
        <v>49.4</v>
      </c>
      <c r="I3" s="3">
        <v>169.6</v>
      </c>
    </row>
    <row r="4" spans="1:9">
      <c r="A4" s="3">
        <f t="shared" ref="A4:A9" si="3">A3+1000</f>
        <v>2000</v>
      </c>
      <c r="B4" s="3">
        <v>46.4</v>
      </c>
      <c r="C4" s="6">
        <f t="shared" si="0"/>
        <v>9.7612285684232667</v>
      </c>
      <c r="D4" s="6">
        <f t="shared" si="1"/>
        <v>34.22</v>
      </c>
      <c r="E4" s="6">
        <f t="shared" si="2"/>
        <v>13.031226199543031</v>
      </c>
      <c r="F4" s="3">
        <v>85</v>
      </c>
      <c r="G4" s="3">
        <v>100</v>
      </c>
      <c r="H4" s="3">
        <v>120</v>
      </c>
      <c r="I4" s="3">
        <v>212</v>
      </c>
    </row>
    <row r="5" spans="1:9">
      <c r="A5" s="3">
        <f t="shared" si="3"/>
        <v>3000</v>
      </c>
      <c r="B5" s="3">
        <v>54.6</v>
      </c>
      <c r="C5" s="6">
        <f t="shared" si="0"/>
        <v>17.229409908488481</v>
      </c>
      <c r="D5" s="6">
        <f t="shared" si="1"/>
        <v>40.267500000000005</v>
      </c>
      <c r="E5" s="6">
        <f t="shared" si="2"/>
        <v>23.001237623762378</v>
      </c>
      <c r="F5" s="3">
        <v>87</v>
      </c>
      <c r="G5" s="3">
        <v>99</v>
      </c>
      <c r="H5" s="3">
        <v>212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F6" s="3">
        <v>89</v>
      </c>
      <c r="G6" s="3">
        <v>99</v>
      </c>
      <c r="H6" s="3">
        <v>292</v>
      </c>
      <c r="I6" s="3">
        <v>256</v>
      </c>
    </row>
    <row r="7" spans="1:9">
      <c r="A7" s="3">
        <f t="shared" si="3"/>
        <v>5000</v>
      </c>
      <c r="B7" s="3">
        <v>39.200000000000003</v>
      </c>
      <c r="C7" s="6">
        <f t="shared" si="0"/>
        <v>20.616387924687071</v>
      </c>
      <c r="D7" s="6">
        <f t="shared" si="1"/>
        <v>28.910000000000004</v>
      </c>
      <c r="E7" s="6">
        <f t="shared" si="2"/>
        <v>27.52284843869003</v>
      </c>
      <c r="F7" s="3">
        <v>84</v>
      </c>
      <c r="G7" s="3">
        <v>99</v>
      </c>
      <c r="H7" s="3">
        <v>297</v>
      </c>
      <c r="I7" s="3">
        <v>283</v>
      </c>
    </row>
    <row r="8" spans="1:9">
      <c r="A8" s="3">
        <f t="shared" si="3"/>
        <v>6000</v>
      </c>
      <c r="B8" s="3">
        <v>28.6</v>
      </c>
      <c r="C8" s="6">
        <f t="shared" si="0"/>
        <v>18.049857999368886</v>
      </c>
      <c r="D8" s="6">
        <f t="shared" si="1"/>
        <v>21.092500000000001</v>
      </c>
      <c r="E8" s="6">
        <f t="shared" si="2"/>
        <v>24.096534653465348</v>
      </c>
      <c r="F8" s="3">
        <v>81</v>
      </c>
      <c r="G8" s="3">
        <v>84</v>
      </c>
      <c r="H8" s="3">
        <v>255</v>
      </c>
      <c r="I8" s="3">
        <v>250</v>
      </c>
    </row>
    <row r="9" spans="1:9">
      <c r="A9" s="3">
        <f t="shared" si="3"/>
        <v>7000</v>
      </c>
      <c r="B9" s="3">
        <v>20.2</v>
      </c>
      <c r="C9" s="6">
        <f t="shared" si="0"/>
        <v>14.873251288524246</v>
      </c>
      <c r="D9" s="6">
        <f t="shared" si="1"/>
        <v>14.897500000000001</v>
      </c>
      <c r="E9" s="6">
        <f t="shared" si="2"/>
        <v>19.85576923076923</v>
      </c>
      <c r="F9" s="3">
        <v>77</v>
      </c>
      <c r="G9" s="3">
        <v>74</v>
      </c>
      <c r="H9" s="3">
        <v>205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2012-12-28T23:05:12Z</dcterms:modified>
</cp:coreProperties>
</file>