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firstSheet="1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F1124"/>
  <c r="G1124"/>
  <c r="H1124" s="1"/>
  <c r="F1125"/>
  <c r="G1125"/>
  <c r="H1125" s="1"/>
  <c r="F1126"/>
  <c r="G1126"/>
  <c r="H1126" s="1"/>
  <c r="F1127"/>
  <c r="G1127"/>
  <c r="H1127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<sst xmlns="http://schemas.openxmlformats.org/spreadsheetml/2006/main" count="43" uniqueCount="13">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</sst>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77"/>
          <c:y val="0.16639477977161488"/>
          <c:w val="0.79134295227524976"/>
          <c:h val="0.65579119086460391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3333333333333334E-2"/>
                  <c:y val="-1.9607843137254902E-2"/>
                </c:manualLayout>
              </c:layout>
              <c:showVal val="1"/>
            </c:dLbl>
            <c:delete val="1"/>
          </c:dLbls>
          <c:xVal>
            <c:numRef>
              <c:f>'Peak data'!$D$3:$D$1681</c:f>
              <c:numCache>
                <c:formatCode>General</c:formatCode>
                <c:ptCount val="1665"/>
                <c:pt idx="0">
                  <c:v>86</c:v>
                </c:pt>
                <c:pt idx="1">
                  <c:v>127</c:v>
                </c:pt>
                <c:pt idx="2">
                  <c:v>205</c:v>
                </c:pt>
                <c:pt idx="3">
                  <c:v>284</c:v>
                </c:pt>
                <c:pt idx="4">
                  <c:v>364</c:v>
                </c:pt>
                <c:pt idx="5">
                  <c:v>443</c:v>
                </c:pt>
                <c:pt idx="6">
                  <c:v>522</c:v>
                </c:pt>
                <c:pt idx="7">
                  <c:v>602</c:v>
                </c:pt>
                <c:pt idx="8">
                  <c:v>680</c:v>
                </c:pt>
                <c:pt idx="9">
                  <c:v>761</c:v>
                </c:pt>
                <c:pt idx="10">
                  <c:v>837</c:v>
                </c:pt>
                <c:pt idx="11">
                  <c:v>917</c:v>
                </c:pt>
                <c:pt idx="12">
                  <c:v>996</c:v>
                </c:pt>
                <c:pt idx="13">
                  <c:v>1073</c:v>
                </c:pt>
                <c:pt idx="14">
                  <c:v>1152</c:v>
                </c:pt>
                <c:pt idx="15">
                  <c:v>1216</c:v>
                </c:pt>
                <c:pt idx="16">
                  <c:v>1285</c:v>
                </c:pt>
                <c:pt idx="17">
                  <c:v>1357</c:v>
                </c:pt>
                <c:pt idx="18">
                  <c:v>1436</c:v>
                </c:pt>
                <c:pt idx="19">
                  <c:v>1515</c:v>
                </c:pt>
                <c:pt idx="20">
                  <c:v>1595</c:v>
                </c:pt>
                <c:pt idx="21">
                  <c:v>1681</c:v>
                </c:pt>
                <c:pt idx="22">
                  <c:v>1763</c:v>
                </c:pt>
                <c:pt idx="23">
                  <c:v>1848</c:v>
                </c:pt>
                <c:pt idx="24">
                  <c:v>1932</c:v>
                </c:pt>
                <c:pt idx="25">
                  <c:v>2018</c:v>
                </c:pt>
                <c:pt idx="26">
                  <c:v>2103</c:v>
                </c:pt>
                <c:pt idx="27">
                  <c:v>2188</c:v>
                </c:pt>
                <c:pt idx="28">
                  <c:v>2357</c:v>
                </c:pt>
                <c:pt idx="29">
                  <c:v>2443</c:v>
                </c:pt>
                <c:pt idx="30">
                  <c:v>2527</c:v>
                </c:pt>
                <c:pt idx="31">
                  <c:v>2612</c:v>
                </c:pt>
                <c:pt idx="32">
                  <c:v>2697</c:v>
                </c:pt>
                <c:pt idx="33">
                  <c:v>2783</c:v>
                </c:pt>
                <c:pt idx="34">
                  <c:v>2863</c:v>
                </c:pt>
                <c:pt idx="35">
                  <c:v>2945</c:v>
                </c:pt>
                <c:pt idx="36">
                  <c:v>3028</c:v>
                </c:pt>
                <c:pt idx="37">
                  <c:v>3111</c:v>
                </c:pt>
                <c:pt idx="38">
                  <c:v>3277</c:v>
                </c:pt>
                <c:pt idx="39">
                  <c:v>3362</c:v>
                </c:pt>
                <c:pt idx="40">
                  <c:v>3441</c:v>
                </c:pt>
                <c:pt idx="41">
                  <c:v>3528</c:v>
                </c:pt>
                <c:pt idx="42">
                  <c:v>3606</c:v>
                </c:pt>
                <c:pt idx="43">
                  <c:v>3692</c:v>
                </c:pt>
                <c:pt idx="44">
                  <c:v>3772</c:v>
                </c:pt>
                <c:pt idx="45">
                  <c:v>3934</c:v>
                </c:pt>
                <c:pt idx="46">
                  <c:v>4013</c:v>
                </c:pt>
                <c:pt idx="47">
                  <c:v>4097</c:v>
                </c:pt>
              </c:numCache>
            </c:numRef>
          </c:xVal>
          <c:yVal>
            <c:numRef>
              <c:f>'Peak data'!$G$3:$G$1681</c:f>
              <c:numCache>
                <c:formatCode>0.00</c:formatCode>
                <c:ptCount val="1665"/>
                <c:pt idx="0">
                  <c:v>132.01250000000002</c:v>
                </c:pt>
                <c:pt idx="1">
                  <c:v>132.01250000000002</c:v>
                </c:pt>
                <c:pt idx="2">
                  <c:v>131.12750000000003</c:v>
                </c:pt>
                <c:pt idx="3">
                  <c:v>130.24250000000001</c:v>
                </c:pt>
                <c:pt idx="4">
                  <c:v>129.35750000000002</c:v>
                </c:pt>
                <c:pt idx="5">
                  <c:v>129.35750000000002</c:v>
                </c:pt>
                <c:pt idx="6">
                  <c:v>128.4725</c:v>
                </c:pt>
                <c:pt idx="7">
                  <c:v>128.4725</c:v>
                </c:pt>
                <c:pt idx="8">
                  <c:v>128.4725</c:v>
                </c:pt>
                <c:pt idx="9">
                  <c:v>127.58750000000001</c:v>
                </c:pt>
                <c:pt idx="10">
                  <c:v>125.81750000000001</c:v>
                </c:pt>
                <c:pt idx="11">
                  <c:v>124.0475</c:v>
                </c:pt>
                <c:pt idx="12">
                  <c:v>122.42500000000001</c:v>
                </c:pt>
                <c:pt idx="13">
                  <c:v>120.655</c:v>
                </c:pt>
                <c:pt idx="14">
                  <c:v>118</c:v>
                </c:pt>
                <c:pt idx="15">
                  <c:v>114.46</c:v>
                </c:pt>
                <c:pt idx="16">
                  <c:v>107.52750000000002</c:v>
                </c:pt>
                <c:pt idx="17">
                  <c:v>97.940000000000012</c:v>
                </c:pt>
                <c:pt idx="18">
                  <c:v>89.975000000000009</c:v>
                </c:pt>
                <c:pt idx="19">
                  <c:v>82.157500000000013</c:v>
                </c:pt>
                <c:pt idx="20">
                  <c:v>74.34</c:v>
                </c:pt>
                <c:pt idx="21">
                  <c:v>66.522500000000008</c:v>
                </c:pt>
                <c:pt idx="22">
                  <c:v>61.212500000000006</c:v>
                </c:pt>
                <c:pt idx="23">
                  <c:v>56.050000000000004</c:v>
                </c:pt>
                <c:pt idx="24">
                  <c:v>52.510000000000005</c:v>
                </c:pt>
                <c:pt idx="25">
                  <c:v>48.970000000000006</c:v>
                </c:pt>
                <c:pt idx="26">
                  <c:v>45.430000000000007</c:v>
                </c:pt>
                <c:pt idx="27">
                  <c:v>42.037500000000001</c:v>
                </c:pt>
                <c:pt idx="28">
                  <c:v>36.727499999999999</c:v>
                </c:pt>
                <c:pt idx="29">
                  <c:v>34.957500000000003</c:v>
                </c:pt>
                <c:pt idx="30">
                  <c:v>32.450000000000003</c:v>
                </c:pt>
                <c:pt idx="31">
                  <c:v>30.680000000000003</c:v>
                </c:pt>
                <c:pt idx="32">
                  <c:v>28.910000000000004</c:v>
                </c:pt>
                <c:pt idx="33">
                  <c:v>27.14</c:v>
                </c:pt>
                <c:pt idx="34">
                  <c:v>25.37</c:v>
                </c:pt>
                <c:pt idx="35">
                  <c:v>24.485000000000003</c:v>
                </c:pt>
                <c:pt idx="36">
                  <c:v>22.862500000000001</c:v>
                </c:pt>
                <c:pt idx="37">
                  <c:v>21.977500000000003</c:v>
                </c:pt>
                <c:pt idx="38">
                  <c:v>19.322500000000002</c:v>
                </c:pt>
                <c:pt idx="39">
                  <c:v>18.4375</c:v>
                </c:pt>
                <c:pt idx="40">
                  <c:v>17.552500000000002</c:v>
                </c:pt>
                <c:pt idx="41">
                  <c:v>16.6675</c:v>
                </c:pt>
                <c:pt idx="42">
                  <c:v>15.782500000000001</c:v>
                </c:pt>
                <c:pt idx="43">
                  <c:v>14.897500000000001</c:v>
                </c:pt>
                <c:pt idx="44">
                  <c:v>14.012500000000001</c:v>
                </c:pt>
                <c:pt idx="45">
                  <c:v>13.127500000000001</c:v>
                </c:pt>
                <c:pt idx="46">
                  <c:v>12.242500000000001</c:v>
                </c:pt>
                <c:pt idx="47">
                  <c:v>11.505000000000001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  <c:smooth val="1"/>
        </c:ser>
        <c:axId val="130447232"/>
        <c:axId val="130457600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5"/>
            <c:marker>
              <c:symbol val="circle"/>
              <c:size val="8"/>
            </c:marker>
          </c:dPt>
          <c:dLbls>
            <c:dLbl>
              <c:idx val="15"/>
              <c:layout>
                <c:manualLayout>
                  <c:x val="-1.9259259259259261E-2"/>
                  <c:y val="-3.0501089324618817E-2"/>
                </c:manualLayout>
              </c:layout>
              <c:showVal val="1"/>
            </c:dLbl>
            <c:delete val="1"/>
          </c:dLbls>
          <c:xVal>
            <c:numRef>
              <c:f>'Peak data'!$D$3:$D$4681</c:f>
              <c:numCache>
                <c:formatCode>General</c:formatCode>
                <c:ptCount val="4665"/>
                <c:pt idx="0">
                  <c:v>86</c:v>
                </c:pt>
                <c:pt idx="1">
                  <c:v>127</c:v>
                </c:pt>
                <c:pt idx="2">
                  <c:v>205</c:v>
                </c:pt>
                <c:pt idx="3">
                  <c:v>284</c:v>
                </c:pt>
                <c:pt idx="4">
                  <c:v>364</c:v>
                </c:pt>
                <c:pt idx="5">
                  <c:v>443</c:v>
                </c:pt>
                <c:pt idx="6">
                  <c:v>522</c:v>
                </c:pt>
                <c:pt idx="7">
                  <c:v>602</c:v>
                </c:pt>
                <c:pt idx="8">
                  <c:v>680</c:v>
                </c:pt>
                <c:pt idx="9">
                  <c:v>761</c:v>
                </c:pt>
                <c:pt idx="10">
                  <c:v>837</c:v>
                </c:pt>
                <c:pt idx="11">
                  <c:v>917</c:v>
                </c:pt>
                <c:pt idx="12">
                  <c:v>996</c:v>
                </c:pt>
                <c:pt idx="13">
                  <c:v>1073</c:v>
                </c:pt>
                <c:pt idx="14">
                  <c:v>1152</c:v>
                </c:pt>
                <c:pt idx="15">
                  <c:v>1216</c:v>
                </c:pt>
                <c:pt idx="16">
                  <c:v>1285</c:v>
                </c:pt>
                <c:pt idx="17">
                  <c:v>1357</c:v>
                </c:pt>
                <c:pt idx="18">
                  <c:v>1436</c:v>
                </c:pt>
                <c:pt idx="19">
                  <c:v>1515</c:v>
                </c:pt>
                <c:pt idx="20">
                  <c:v>1595</c:v>
                </c:pt>
                <c:pt idx="21">
                  <c:v>1681</c:v>
                </c:pt>
                <c:pt idx="22">
                  <c:v>1763</c:v>
                </c:pt>
                <c:pt idx="23">
                  <c:v>1848</c:v>
                </c:pt>
                <c:pt idx="24">
                  <c:v>1932</c:v>
                </c:pt>
                <c:pt idx="25">
                  <c:v>2018</c:v>
                </c:pt>
                <c:pt idx="26">
                  <c:v>2103</c:v>
                </c:pt>
                <c:pt idx="27">
                  <c:v>2188</c:v>
                </c:pt>
                <c:pt idx="28">
                  <c:v>2357</c:v>
                </c:pt>
                <c:pt idx="29">
                  <c:v>2443</c:v>
                </c:pt>
                <c:pt idx="30">
                  <c:v>2527</c:v>
                </c:pt>
                <c:pt idx="31">
                  <c:v>2612</c:v>
                </c:pt>
                <c:pt idx="32">
                  <c:v>2697</c:v>
                </c:pt>
                <c:pt idx="33">
                  <c:v>2783</c:v>
                </c:pt>
                <c:pt idx="34">
                  <c:v>2863</c:v>
                </c:pt>
                <c:pt idx="35">
                  <c:v>2945</c:v>
                </c:pt>
                <c:pt idx="36">
                  <c:v>3028</c:v>
                </c:pt>
                <c:pt idx="37">
                  <c:v>3111</c:v>
                </c:pt>
                <c:pt idx="38">
                  <c:v>3277</c:v>
                </c:pt>
                <c:pt idx="39">
                  <c:v>3362</c:v>
                </c:pt>
                <c:pt idx="40">
                  <c:v>3441</c:v>
                </c:pt>
                <c:pt idx="41">
                  <c:v>3528</c:v>
                </c:pt>
                <c:pt idx="42">
                  <c:v>3606</c:v>
                </c:pt>
                <c:pt idx="43">
                  <c:v>3692</c:v>
                </c:pt>
                <c:pt idx="44">
                  <c:v>3772</c:v>
                </c:pt>
                <c:pt idx="45">
                  <c:v>3934</c:v>
                </c:pt>
                <c:pt idx="46">
                  <c:v>4013</c:v>
                </c:pt>
                <c:pt idx="47">
                  <c:v>4097</c:v>
                </c:pt>
              </c:numCache>
            </c:numRef>
          </c:xVal>
          <c:yVal>
            <c:numRef>
              <c:f>'Peak data'!$H$3:$H$1681</c:f>
              <c:numCache>
                <c:formatCode>0.00</c:formatCode>
                <c:ptCount val="1665"/>
                <c:pt idx="0">
                  <c:v>2.1616669840060929</c:v>
                </c:pt>
                <c:pt idx="1">
                  <c:v>3.1922291507996956</c:v>
                </c:pt>
                <c:pt idx="2">
                  <c:v>5.1182668507235345</c:v>
                </c:pt>
                <c:pt idx="3">
                  <c:v>7.0428160700685458</c:v>
                </c:pt>
                <c:pt idx="4">
                  <c:v>8.965371287128713</c:v>
                </c:pt>
                <c:pt idx="5">
                  <c:v>10.911152418126429</c:v>
                </c:pt>
                <c:pt idx="6">
                  <c:v>12.768972772277229</c:v>
                </c:pt>
                <c:pt idx="7">
                  <c:v>14.725903465346533</c:v>
                </c:pt>
                <c:pt idx="8">
                  <c:v>16.633910891089108</c:v>
                </c:pt>
                <c:pt idx="9">
                  <c:v>18.487069211728866</c:v>
                </c:pt>
                <c:pt idx="10">
                  <c:v>20.051265708301603</c:v>
                </c:pt>
                <c:pt idx="11">
                  <c:v>21.658712395277988</c:v>
                </c:pt>
                <c:pt idx="12">
                  <c:v>23.216926884996195</c:v>
                </c:pt>
                <c:pt idx="13">
                  <c:v>24.650193259710587</c:v>
                </c:pt>
                <c:pt idx="14">
                  <c:v>25.882711348057882</c:v>
                </c:pt>
                <c:pt idx="15">
                  <c:v>26.501020563594818</c:v>
                </c:pt>
                <c:pt idx="16">
                  <c:v>26.308613385377004</c:v>
                </c:pt>
                <c:pt idx="17">
                  <c:v>25.305517897943645</c:v>
                </c:pt>
                <c:pt idx="18">
                  <c:v>24.600932977913178</c:v>
                </c:pt>
                <c:pt idx="19">
                  <c:v>23.699278846153849</c:v>
                </c:pt>
                <c:pt idx="20">
                  <c:v>22.576599390708303</c:v>
                </c:pt>
                <c:pt idx="21">
                  <c:v>21.291759805788274</c:v>
                </c:pt>
                <c:pt idx="22">
                  <c:v>20.547912699923842</c:v>
                </c:pt>
                <c:pt idx="23">
                  <c:v>19.722086824067024</c:v>
                </c:pt>
                <c:pt idx="24">
                  <c:v>19.316321401370907</c:v>
                </c:pt>
                <c:pt idx="25">
                  <c:v>18.815967250571212</c:v>
                </c:pt>
                <c:pt idx="26">
                  <c:v>18.191030083777608</c:v>
                </c:pt>
                <c:pt idx="27">
                  <c:v>17.5129569687738</c:v>
                </c:pt>
                <c:pt idx="28">
                  <c:v>16.482619478293984</c:v>
                </c:pt>
                <c:pt idx="29">
                  <c:v>16.260695449352628</c:v>
                </c:pt>
                <c:pt idx="30">
                  <c:v>15.613318735719728</c:v>
                </c:pt>
                <c:pt idx="31">
                  <c:v>15.258217821782178</c:v>
                </c:pt>
                <c:pt idx="32">
                  <c:v>14.845824447829399</c:v>
                </c:pt>
                <c:pt idx="33">
                  <c:v>14.381306169078446</c:v>
                </c:pt>
                <c:pt idx="34">
                  <c:v>13.829838156892611</c:v>
                </c:pt>
                <c:pt idx="35">
                  <c:v>13.729688690022851</c:v>
                </c:pt>
                <c:pt idx="36">
                  <c:v>13.18119763899467</c:v>
                </c:pt>
                <c:pt idx="37">
                  <c:v>13.018279226961159</c:v>
                </c:pt>
                <c:pt idx="38">
                  <c:v>12.056327589489719</c:v>
                </c:pt>
                <c:pt idx="39">
                  <c:v>11.802527608530085</c:v>
                </c:pt>
                <c:pt idx="40">
                  <c:v>11.500029036557503</c:v>
                </c:pt>
                <c:pt idx="41">
                  <c:v>11.196294744859102</c:v>
                </c:pt>
                <c:pt idx="42">
                  <c:v>10.836194782939833</c:v>
                </c:pt>
                <c:pt idx="43">
                  <c:v>10.4725</c:v>
                </c:pt>
                <c:pt idx="44">
                  <c:v>10.063813785224676</c:v>
                </c:pt>
                <c:pt idx="45">
                  <c:v>9.8331273800456973</c:v>
                </c:pt>
                <c:pt idx="46">
                  <c:v>9.3543702399086062</c:v>
                </c:pt>
                <c:pt idx="47">
                  <c:v>8.9748638613861385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  <c:smooth val="1"/>
        </c:ser>
        <c:axId val="130447232"/>
        <c:axId val="13045760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data'!$D$3:$D$1681</c:f>
              <c:numCache>
                <c:formatCode>General</c:formatCode>
                <c:ptCount val="1665"/>
                <c:pt idx="0">
                  <c:v>86</c:v>
                </c:pt>
                <c:pt idx="1">
                  <c:v>127</c:v>
                </c:pt>
                <c:pt idx="2">
                  <c:v>205</c:v>
                </c:pt>
                <c:pt idx="3">
                  <c:v>284</c:v>
                </c:pt>
                <c:pt idx="4">
                  <c:v>364</c:v>
                </c:pt>
                <c:pt idx="5">
                  <c:v>443</c:v>
                </c:pt>
                <c:pt idx="6">
                  <c:v>522</c:v>
                </c:pt>
                <c:pt idx="7">
                  <c:v>602</c:v>
                </c:pt>
                <c:pt idx="8">
                  <c:v>680</c:v>
                </c:pt>
                <c:pt idx="9">
                  <c:v>761</c:v>
                </c:pt>
                <c:pt idx="10">
                  <c:v>837</c:v>
                </c:pt>
                <c:pt idx="11">
                  <c:v>917</c:v>
                </c:pt>
                <c:pt idx="12">
                  <c:v>996</c:v>
                </c:pt>
                <c:pt idx="13">
                  <c:v>1073</c:v>
                </c:pt>
                <c:pt idx="14">
                  <c:v>1152</c:v>
                </c:pt>
                <c:pt idx="15">
                  <c:v>1216</c:v>
                </c:pt>
                <c:pt idx="16">
                  <c:v>1285</c:v>
                </c:pt>
                <c:pt idx="17">
                  <c:v>1357</c:v>
                </c:pt>
                <c:pt idx="18">
                  <c:v>1436</c:v>
                </c:pt>
                <c:pt idx="19">
                  <c:v>1515</c:v>
                </c:pt>
                <c:pt idx="20">
                  <c:v>1595</c:v>
                </c:pt>
                <c:pt idx="21">
                  <c:v>1681</c:v>
                </c:pt>
                <c:pt idx="22">
                  <c:v>1763</c:v>
                </c:pt>
                <c:pt idx="23">
                  <c:v>1848</c:v>
                </c:pt>
                <c:pt idx="24">
                  <c:v>1932</c:v>
                </c:pt>
                <c:pt idx="25">
                  <c:v>2018</c:v>
                </c:pt>
                <c:pt idx="26">
                  <c:v>2103</c:v>
                </c:pt>
                <c:pt idx="27">
                  <c:v>2188</c:v>
                </c:pt>
                <c:pt idx="28">
                  <c:v>2357</c:v>
                </c:pt>
                <c:pt idx="29">
                  <c:v>2443</c:v>
                </c:pt>
                <c:pt idx="30">
                  <c:v>2527</c:v>
                </c:pt>
                <c:pt idx="31">
                  <c:v>2612</c:v>
                </c:pt>
                <c:pt idx="32">
                  <c:v>2697</c:v>
                </c:pt>
                <c:pt idx="33">
                  <c:v>2783</c:v>
                </c:pt>
                <c:pt idx="34">
                  <c:v>2863</c:v>
                </c:pt>
                <c:pt idx="35">
                  <c:v>2945</c:v>
                </c:pt>
                <c:pt idx="36">
                  <c:v>3028</c:v>
                </c:pt>
                <c:pt idx="37">
                  <c:v>3111</c:v>
                </c:pt>
                <c:pt idx="38">
                  <c:v>3277</c:v>
                </c:pt>
                <c:pt idx="39">
                  <c:v>3362</c:v>
                </c:pt>
                <c:pt idx="40">
                  <c:v>3441</c:v>
                </c:pt>
                <c:pt idx="41">
                  <c:v>3528</c:v>
                </c:pt>
                <c:pt idx="42">
                  <c:v>3606</c:v>
                </c:pt>
                <c:pt idx="43">
                  <c:v>3692</c:v>
                </c:pt>
                <c:pt idx="44">
                  <c:v>3772</c:v>
                </c:pt>
                <c:pt idx="45">
                  <c:v>3934</c:v>
                </c:pt>
                <c:pt idx="46">
                  <c:v>4013</c:v>
                </c:pt>
                <c:pt idx="47">
                  <c:v>4097</c:v>
                </c:pt>
              </c:numCache>
            </c:numRef>
          </c:xVal>
          <c:yVal>
            <c:numRef>
              <c:f>'Peak data'!$B$3:$B$1681</c:f>
              <c:numCache>
                <c:formatCode>General</c:formatCode>
                <c:ptCount val="1665"/>
                <c:pt idx="0">
                  <c:v>259.2</c:v>
                </c:pt>
                <c:pt idx="1">
                  <c:v>260.39999999999998</c:v>
                </c:pt>
                <c:pt idx="2">
                  <c:v>274.2</c:v>
                </c:pt>
                <c:pt idx="3">
                  <c:v>308.2</c:v>
                </c:pt>
                <c:pt idx="4">
                  <c:v>340.6</c:v>
                </c:pt>
                <c:pt idx="5">
                  <c:v>374</c:v>
                </c:pt>
                <c:pt idx="6">
                  <c:v>409.9</c:v>
                </c:pt>
                <c:pt idx="7">
                  <c:v>445.5</c:v>
                </c:pt>
                <c:pt idx="8">
                  <c:v>483.7</c:v>
                </c:pt>
                <c:pt idx="9">
                  <c:v>518.79999999999995</c:v>
                </c:pt>
                <c:pt idx="10">
                  <c:v>554.20000000000005</c:v>
                </c:pt>
                <c:pt idx="11">
                  <c:v>587.1</c:v>
                </c:pt>
                <c:pt idx="12">
                  <c:v>623.29999999999995</c:v>
                </c:pt>
                <c:pt idx="13">
                  <c:v>655.6</c:v>
                </c:pt>
                <c:pt idx="14">
                  <c:v>685.4</c:v>
                </c:pt>
                <c:pt idx="15">
                  <c:v>708.2</c:v>
                </c:pt>
                <c:pt idx="16">
                  <c:v>699.3</c:v>
                </c:pt>
                <c:pt idx="17">
                  <c:v>686.7</c:v>
                </c:pt>
                <c:pt idx="18">
                  <c:v>671.6</c:v>
                </c:pt>
                <c:pt idx="19">
                  <c:v>655.6</c:v>
                </c:pt>
                <c:pt idx="20">
                  <c:v>639.20000000000005</c:v>
                </c:pt>
                <c:pt idx="21">
                  <c:v>618.6</c:v>
                </c:pt>
                <c:pt idx="22">
                  <c:v>596</c:v>
                </c:pt>
                <c:pt idx="23">
                  <c:v>572.79999999999995</c:v>
                </c:pt>
                <c:pt idx="24">
                  <c:v>550</c:v>
                </c:pt>
                <c:pt idx="25">
                  <c:v>526.79999999999995</c:v>
                </c:pt>
                <c:pt idx="26">
                  <c:v>506.3</c:v>
                </c:pt>
                <c:pt idx="27">
                  <c:v>487.5</c:v>
                </c:pt>
                <c:pt idx="28">
                  <c:v>450.7</c:v>
                </c:pt>
                <c:pt idx="29">
                  <c:v>435.7</c:v>
                </c:pt>
                <c:pt idx="30">
                  <c:v>419.2</c:v>
                </c:pt>
                <c:pt idx="31">
                  <c:v>401.8</c:v>
                </c:pt>
                <c:pt idx="32">
                  <c:v>387</c:v>
                </c:pt>
                <c:pt idx="33">
                  <c:v>376.8</c:v>
                </c:pt>
                <c:pt idx="34">
                  <c:v>364.8</c:v>
                </c:pt>
                <c:pt idx="35">
                  <c:v>352.9</c:v>
                </c:pt>
                <c:pt idx="36">
                  <c:v>341.7</c:v>
                </c:pt>
                <c:pt idx="37">
                  <c:v>330</c:v>
                </c:pt>
                <c:pt idx="38">
                  <c:v>309</c:v>
                </c:pt>
                <c:pt idx="39">
                  <c:v>298.60000000000002</c:v>
                </c:pt>
                <c:pt idx="40">
                  <c:v>292.7</c:v>
                </c:pt>
                <c:pt idx="41">
                  <c:v>282.7</c:v>
                </c:pt>
                <c:pt idx="42">
                  <c:v>275.5</c:v>
                </c:pt>
                <c:pt idx="43">
                  <c:v>268.60000000000002</c:v>
                </c:pt>
                <c:pt idx="44">
                  <c:v>258.5</c:v>
                </c:pt>
                <c:pt idx="45">
                  <c:v>247.6</c:v>
                </c:pt>
                <c:pt idx="46">
                  <c:v>241</c:v>
                </c:pt>
                <c:pt idx="47">
                  <c:v>232.4</c:v>
                </c:pt>
              </c:numCache>
            </c:numRef>
          </c:yVal>
          <c:smooth val="1"/>
        </c:ser>
        <c:axId val="130459136"/>
        <c:axId val="130460672"/>
      </c:scatterChart>
      <c:valAx>
        <c:axId val="130447232"/>
        <c:scaling>
          <c:orientation val="minMax"/>
          <c:max val="4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114"/>
              <c:y val="0.887460072392911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457600"/>
        <c:crosses val="autoZero"/>
        <c:crossBetween val="midCat"/>
      </c:valAx>
      <c:valAx>
        <c:axId val="1304576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447232"/>
        <c:crosses val="autoZero"/>
        <c:crossBetween val="midCat"/>
      </c:valAx>
      <c:valAx>
        <c:axId val="130459136"/>
        <c:scaling>
          <c:orientation val="minMax"/>
        </c:scaling>
        <c:delete val="1"/>
        <c:axPos val="b"/>
        <c:numFmt formatCode="General" sourceLinked="1"/>
        <c:tickLblPos val="none"/>
        <c:crossAx val="130460672"/>
        <c:crosses val="autoZero"/>
        <c:crossBetween val="midCat"/>
      </c:valAx>
      <c:valAx>
        <c:axId val="130460672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459136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2981627296588"/>
          <c:y val="0.94184464687012159"/>
          <c:w val="0.7638181393992417"/>
          <c:h val="4.456469902046589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78"/>
          <c:y val="0.16639477977161488"/>
          <c:w val="0.79134295227524976"/>
          <c:h val="0.65579119086460402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data'!$D$3:$D$1127</c:f>
              <c:numCache>
                <c:formatCode>General</c:formatCode>
                <c:ptCount val="1111"/>
                <c:pt idx="0">
                  <c:v>86</c:v>
                </c:pt>
                <c:pt idx="1">
                  <c:v>127</c:v>
                </c:pt>
                <c:pt idx="2">
                  <c:v>205</c:v>
                </c:pt>
                <c:pt idx="3">
                  <c:v>284</c:v>
                </c:pt>
                <c:pt idx="4">
                  <c:v>364</c:v>
                </c:pt>
                <c:pt idx="5">
                  <c:v>443</c:v>
                </c:pt>
                <c:pt idx="6">
                  <c:v>522</c:v>
                </c:pt>
                <c:pt idx="7">
                  <c:v>602</c:v>
                </c:pt>
                <c:pt idx="8">
                  <c:v>680</c:v>
                </c:pt>
                <c:pt idx="9">
                  <c:v>761</c:v>
                </c:pt>
                <c:pt idx="10">
                  <c:v>837</c:v>
                </c:pt>
                <c:pt idx="11">
                  <c:v>917</c:v>
                </c:pt>
                <c:pt idx="12">
                  <c:v>996</c:v>
                </c:pt>
                <c:pt idx="13">
                  <c:v>1073</c:v>
                </c:pt>
                <c:pt idx="14">
                  <c:v>1152</c:v>
                </c:pt>
                <c:pt idx="15">
                  <c:v>1216</c:v>
                </c:pt>
                <c:pt idx="16">
                  <c:v>1285</c:v>
                </c:pt>
                <c:pt idx="17">
                  <c:v>1357</c:v>
                </c:pt>
                <c:pt idx="18">
                  <c:v>1436</c:v>
                </c:pt>
                <c:pt idx="19">
                  <c:v>1515</c:v>
                </c:pt>
                <c:pt idx="20">
                  <c:v>1595</c:v>
                </c:pt>
                <c:pt idx="21">
                  <c:v>1681</c:v>
                </c:pt>
                <c:pt idx="22">
                  <c:v>1763</c:v>
                </c:pt>
                <c:pt idx="23">
                  <c:v>1848</c:v>
                </c:pt>
                <c:pt idx="24">
                  <c:v>1932</c:v>
                </c:pt>
                <c:pt idx="25">
                  <c:v>2018</c:v>
                </c:pt>
                <c:pt idx="26">
                  <c:v>2103</c:v>
                </c:pt>
                <c:pt idx="27">
                  <c:v>2188</c:v>
                </c:pt>
                <c:pt idx="28">
                  <c:v>2357</c:v>
                </c:pt>
                <c:pt idx="29">
                  <c:v>2443</c:v>
                </c:pt>
                <c:pt idx="30">
                  <c:v>2527</c:v>
                </c:pt>
                <c:pt idx="31">
                  <c:v>2612</c:v>
                </c:pt>
                <c:pt idx="32">
                  <c:v>2697</c:v>
                </c:pt>
                <c:pt idx="33">
                  <c:v>2783</c:v>
                </c:pt>
                <c:pt idx="34">
                  <c:v>2863</c:v>
                </c:pt>
                <c:pt idx="35">
                  <c:v>2945</c:v>
                </c:pt>
                <c:pt idx="36">
                  <c:v>3028</c:v>
                </c:pt>
                <c:pt idx="37">
                  <c:v>3111</c:v>
                </c:pt>
                <c:pt idx="38">
                  <c:v>3277</c:v>
                </c:pt>
                <c:pt idx="39">
                  <c:v>3362</c:v>
                </c:pt>
                <c:pt idx="40">
                  <c:v>3441</c:v>
                </c:pt>
                <c:pt idx="41">
                  <c:v>3528</c:v>
                </c:pt>
                <c:pt idx="42">
                  <c:v>3606</c:v>
                </c:pt>
                <c:pt idx="43">
                  <c:v>3692</c:v>
                </c:pt>
                <c:pt idx="44">
                  <c:v>3772</c:v>
                </c:pt>
                <c:pt idx="45">
                  <c:v>3934</c:v>
                </c:pt>
                <c:pt idx="46">
                  <c:v>4013</c:v>
                </c:pt>
                <c:pt idx="47">
                  <c:v>4097</c:v>
                </c:pt>
              </c:numCache>
            </c:numRef>
          </c:xVal>
          <c:yVal>
            <c:numRef>
              <c:f>'Peak data'!$E$3:$E$1127</c:f>
              <c:numCache>
                <c:formatCode>General</c:formatCode>
                <c:ptCount val="1111"/>
                <c:pt idx="0">
                  <c:v>179</c:v>
                </c:pt>
                <c:pt idx="1">
                  <c:v>179</c:v>
                </c:pt>
                <c:pt idx="2">
                  <c:v>177.8</c:v>
                </c:pt>
                <c:pt idx="3">
                  <c:v>176.6</c:v>
                </c:pt>
                <c:pt idx="4">
                  <c:v>175.4</c:v>
                </c:pt>
                <c:pt idx="5">
                  <c:v>175.4</c:v>
                </c:pt>
                <c:pt idx="6">
                  <c:v>174.2</c:v>
                </c:pt>
                <c:pt idx="7">
                  <c:v>174.2</c:v>
                </c:pt>
                <c:pt idx="8">
                  <c:v>174.2</c:v>
                </c:pt>
                <c:pt idx="9">
                  <c:v>173</c:v>
                </c:pt>
                <c:pt idx="10">
                  <c:v>170.6</c:v>
                </c:pt>
                <c:pt idx="11">
                  <c:v>168.2</c:v>
                </c:pt>
                <c:pt idx="12">
                  <c:v>166</c:v>
                </c:pt>
                <c:pt idx="13">
                  <c:v>163.6</c:v>
                </c:pt>
                <c:pt idx="14">
                  <c:v>160</c:v>
                </c:pt>
                <c:pt idx="15">
                  <c:v>155.19999999999999</c:v>
                </c:pt>
                <c:pt idx="16">
                  <c:v>145.80000000000001</c:v>
                </c:pt>
                <c:pt idx="17">
                  <c:v>132.80000000000001</c:v>
                </c:pt>
                <c:pt idx="18">
                  <c:v>122</c:v>
                </c:pt>
                <c:pt idx="19">
                  <c:v>111.4</c:v>
                </c:pt>
                <c:pt idx="20">
                  <c:v>100.8</c:v>
                </c:pt>
                <c:pt idx="21">
                  <c:v>90.2</c:v>
                </c:pt>
                <c:pt idx="22">
                  <c:v>83</c:v>
                </c:pt>
                <c:pt idx="23">
                  <c:v>76</c:v>
                </c:pt>
                <c:pt idx="24">
                  <c:v>71.2</c:v>
                </c:pt>
                <c:pt idx="25">
                  <c:v>66.400000000000006</c:v>
                </c:pt>
                <c:pt idx="26">
                  <c:v>61.6</c:v>
                </c:pt>
                <c:pt idx="27">
                  <c:v>57</c:v>
                </c:pt>
                <c:pt idx="28">
                  <c:v>49.8</c:v>
                </c:pt>
                <c:pt idx="29">
                  <c:v>47.4</c:v>
                </c:pt>
                <c:pt idx="30">
                  <c:v>44</c:v>
                </c:pt>
                <c:pt idx="31">
                  <c:v>41.6</c:v>
                </c:pt>
                <c:pt idx="32">
                  <c:v>39.200000000000003</c:v>
                </c:pt>
                <c:pt idx="33">
                  <c:v>36.799999999999997</c:v>
                </c:pt>
                <c:pt idx="34">
                  <c:v>34.4</c:v>
                </c:pt>
                <c:pt idx="35">
                  <c:v>33.200000000000003</c:v>
                </c:pt>
                <c:pt idx="36">
                  <c:v>31</c:v>
                </c:pt>
                <c:pt idx="37">
                  <c:v>29.8</c:v>
                </c:pt>
                <c:pt idx="38">
                  <c:v>26.2</c:v>
                </c:pt>
                <c:pt idx="39">
                  <c:v>25</c:v>
                </c:pt>
                <c:pt idx="40">
                  <c:v>23.8</c:v>
                </c:pt>
                <c:pt idx="41">
                  <c:v>22.6</c:v>
                </c:pt>
                <c:pt idx="42">
                  <c:v>21.4</c:v>
                </c:pt>
                <c:pt idx="43">
                  <c:v>20.2</c:v>
                </c:pt>
                <c:pt idx="44">
                  <c:v>19</c:v>
                </c:pt>
                <c:pt idx="45">
                  <c:v>17.8</c:v>
                </c:pt>
                <c:pt idx="46">
                  <c:v>16.600000000000001</c:v>
                </c:pt>
                <c:pt idx="47">
                  <c:v>15.6</c:v>
                </c:pt>
              </c:numCache>
            </c:numRef>
          </c:yVal>
          <c:smooth val="1"/>
        </c:ser>
        <c:axId val="130722048"/>
        <c:axId val="130728320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data'!$D$3:$D$1127</c:f>
              <c:numCache>
                <c:formatCode>General</c:formatCode>
                <c:ptCount val="1111"/>
                <c:pt idx="0">
                  <c:v>86</c:v>
                </c:pt>
                <c:pt idx="1">
                  <c:v>127</c:v>
                </c:pt>
                <c:pt idx="2">
                  <c:v>205</c:v>
                </c:pt>
                <c:pt idx="3">
                  <c:v>284</c:v>
                </c:pt>
                <c:pt idx="4">
                  <c:v>364</c:v>
                </c:pt>
                <c:pt idx="5">
                  <c:v>443</c:v>
                </c:pt>
                <c:pt idx="6">
                  <c:v>522</c:v>
                </c:pt>
                <c:pt idx="7">
                  <c:v>602</c:v>
                </c:pt>
                <c:pt idx="8">
                  <c:v>680</c:v>
                </c:pt>
                <c:pt idx="9">
                  <c:v>761</c:v>
                </c:pt>
                <c:pt idx="10">
                  <c:v>837</c:v>
                </c:pt>
                <c:pt idx="11">
                  <c:v>917</c:v>
                </c:pt>
                <c:pt idx="12">
                  <c:v>996</c:v>
                </c:pt>
                <c:pt idx="13">
                  <c:v>1073</c:v>
                </c:pt>
                <c:pt idx="14">
                  <c:v>1152</c:v>
                </c:pt>
                <c:pt idx="15">
                  <c:v>1216</c:v>
                </c:pt>
                <c:pt idx="16">
                  <c:v>1285</c:v>
                </c:pt>
                <c:pt idx="17">
                  <c:v>1357</c:v>
                </c:pt>
                <c:pt idx="18">
                  <c:v>1436</c:v>
                </c:pt>
                <c:pt idx="19">
                  <c:v>1515</c:v>
                </c:pt>
                <c:pt idx="20">
                  <c:v>1595</c:v>
                </c:pt>
                <c:pt idx="21">
                  <c:v>1681</c:v>
                </c:pt>
                <c:pt idx="22">
                  <c:v>1763</c:v>
                </c:pt>
                <c:pt idx="23">
                  <c:v>1848</c:v>
                </c:pt>
                <c:pt idx="24">
                  <c:v>1932</c:v>
                </c:pt>
                <c:pt idx="25">
                  <c:v>2018</c:v>
                </c:pt>
                <c:pt idx="26">
                  <c:v>2103</c:v>
                </c:pt>
                <c:pt idx="27">
                  <c:v>2188</c:v>
                </c:pt>
                <c:pt idx="28">
                  <c:v>2357</c:v>
                </c:pt>
                <c:pt idx="29">
                  <c:v>2443</c:v>
                </c:pt>
                <c:pt idx="30">
                  <c:v>2527</c:v>
                </c:pt>
                <c:pt idx="31">
                  <c:v>2612</c:v>
                </c:pt>
                <c:pt idx="32">
                  <c:v>2697</c:v>
                </c:pt>
                <c:pt idx="33">
                  <c:v>2783</c:v>
                </c:pt>
                <c:pt idx="34">
                  <c:v>2863</c:v>
                </c:pt>
                <c:pt idx="35">
                  <c:v>2945</c:v>
                </c:pt>
                <c:pt idx="36">
                  <c:v>3028</c:v>
                </c:pt>
                <c:pt idx="37">
                  <c:v>3111</c:v>
                </c:pt>
                <c:pt idx="38">
                  <c:v>3277</c:v>
                </c:pt>
                <c:pt idx="39">
                  <c:v>3362</c:v>
                </c:pt>
                <c:pt idx="40">
                  <c:v>3441</c:v>
                </c:pt>
                <c:pt idx="41">
                  <c:v>3528</c:v>
                </c:pt>
                <c:pt idx="42">
                  <c:v>3606</c:v>
                </c:pt>
                <c:pt idx="43">
                  <c:v>3692</c:v>
                </c:pt>
                <c:pt idx="44">
                  <c:v>3772</c:v>
                </c:pt>
                <c:pt idx="45">
                  <c:v>3934</c:v>
                </c:pt>
                <c:pt idx="46">
                  <c:v>4013</c:v>
                </c:pt>
                <c:pt idx="47">
                  <c:v>4097</c:v>
                </c:pt>
              </c:numCache>
            </c:numRef>
          </c:xVal>
          <c:yVal>
            <c:numRef>
              <c:f>'Peak data'!$F$3:$F$1127</c:f>
              <c:numCache>
                <c:formatCode>0.00</c:formatCode>
                <c:ptCount val="1111"/>
                <c:pt idx="0">
                  <c:v>1.619227937309351</c:v>
                </c:pt>
                <c:pt idx="1">
                  <c:v>2.3911854423056695</c:v>
                </c:pt>
                <c:pt idx="2">
                  <c:v>3.8339118544230568</c:v>
                </c:pt>
                <c:pt idx="3">
                  <c:v>5.2755232986220681</c:v>
                </c:pt>
                <c:pt idx="4">
                  <c:v>6.7156411065530657</c:v>
                </c:pt>
                <c:pt idx="5">
                  <c:v>8.173156621436835</c:v>
                </c:pt>
                <c:pt idx="6">
                  <c:v>9.5647838434837489</c:v>
                </c:pt>
                <c:pt idx="7">
                  <c:v>11.03065109919007</c:v>
                </c:pt>
                <c:pt idx="8">
                  <c:v>12.459871673503732</c:v>
                </c:pt>
                <c:pt idx="9">
                  <c:v>13.848006731881771</c:v>
                </c:pt>
                <c:pt idx="10">
                  <c:v>15.019690754181127</c:v>
                </c:pt>
                <c:pt idx="11">
                  <c:v>16.223771957504997</c:v>
                </c:pt>
                <c:pt idx="12">
                  <c:v>17.390975071000316</c:v>
                </c:pt>
                <c:pt idx="13">
                  <c:v>18.464583990743662</c:v>
                </c:pt>
                <c:pt idx="14">
                  <c:v>19.387819501420005</c:v>
                </c:pt>
                <c:pt idx="15">
                  <c:v>19.850972967287259</c:v>
                </c:pt>
                <c:pt idx="16">
                  <c:v>19.706847585989273</c:v>
                </c:pt>
                <c:pt idx="17">
                  <c:v>18.95546439465657</c:v>
                </c:pt>
                <c:pt idx="18">
                  <c:v>18.427684863784581</c:v>
                </c:pt>
                <c:pt idx="19">
                  <c:v>17.752287787945725</c:v>
                </c:pt>
                <c:pt idx="20">
                  <c:v>16.91132849479331</c:v>
                </c:pt>
                <c:pt idx="21">
                  <c:v>15.948900809929526</c:v>
                </c:pt>
                <c:pt idx="22">
                  <c:v>15.391711370569054</c:v>
                </c:pt>
                <c:pt idx="23">
                  <c:v>14.773114547175766</c:v>
                </c:pt>
                <c:pt idx="24">
                  <c:v>14.469170085200378</c:v>
                </c:pt>
                <c:pt idx="25">
                  <c:v>14.094372567581782</c:v>
                </c:pt>
                <c:pt idx="26">
                  <c:v>13.626254338908174</c:v>
                </c:pt>
                <c:pt idx="27">
                  <c:v>13.118333859261597</c:v>
                </c:pt>
                <c:pt idx="28">
                  <c:v>12.346544651309561</c:v>
                </c:pt>
                <c:pt idx="29">
                  <c:v>12.18030924581887</c:v>
                </c:pt>
                <c:pt idx="30">
                  <c:v>11.695382349847481</c:v>
                </c:pt>
                <c:pt idx="31">
                  <c:v>11.429388871357947</c:v>
                </c:pt>
                <c:pt idx="32">
                  <c:v>11.120479646576207</c:v>
                </c:pt>
                <c:pt idx="33">
                  <c:v>10.772525507520774</c:v>
                </c:pt>
                <c:pt idx="34">
                  <c:v>10.359440412327759</c:v>
                </c:pt>
                <c:pt idx="35">
                  <c:v>10.284422004838541</c:v>
                </c:pt>
                <c:pt idx="36">
                  <c:v>9.8735668454822765</c:v>
                </c:pt>
                <c:pt idx="37">
                  <c:v>9.7515304512464507</c:v>
                </c:pt>
                <c:pt idx="38">
                  <c:v>9.0309666561481006</c:v>
                </c:pt>
                <c:pt idx="39">
                  <c:v>8.8408541074997373</c:v>
                </c:pt>
                <c:pt idx="40">
                  <c:v>8.6142631745029981</c:v>
                </c:pt>
                <c:pt idx="41">
                  <c:v>8.3867466077627011</c:v>
                </c:pt>
                <c:pt idx="42">
                  <c:v>8.1170085200378654</c:v>
                </c:pt>
                <c:pt idx="43">
                  <c:v>7.8445776796045017</c:v>
                </c:pt>
                <c:pt idx="44">
                  <c:v>7.5384453560534341</c:v>
                </c:pt>
                <c:pt idx="45">
                  <c:v>7.3656463658356994</c:v>
                </c:pt>
                <c:pt idx="46">
                  <c:v>7.0070264015988224</c:v>
                </c:pt>
                <c:pt idx="47">
                  <c:v>6.7227516566740295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  <c:smooth val="1"/>
        </c:ser>
        <c:axId val="130722048"/>
        <c:axId val="13072832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data'!$D$3:$D$1127</c:f>
              <c:numCache>
                <c:formatCode>General</c:formatCode>
                <c:ptCount val="1111"/>
                <c:pt idx="0">
                  <c:v>86</c:v>
                </c:pt>
                <c:pt idx="1">
                  <c:v>127</c:v>
                </c:pt>
                <c:pt idx="2">
                  <c:v>205</c:v>
                </c:pt>
                <c:pt idx="3">
                  <c:v>284</c:v>
                </c:pt>
                <c:pt idx="4">
                  <c:v>364</c:v>
                </c:pt>
                <c:pt idx="5">
                  <c:v>443</c:v>
                </c:pt>
                <c:pt idx="6">
                  <c:v>522</c:v>
                </c:pt>
                <c:pt idx="7">
                  <c:v>602</c:v>
                </c:pt>
                <c:pt idx="8">
                  <c:v>680</c:v>
                </c:pt>
                <c:pt idx="9">
                  <c:v>761</c:v>
                </c:pt>
                <c:pt idx="10">
                  <c:v>837</c:v>
                </c:pt>
                <c:pt idx="11">
                  <c:v>917</c:v>
                </c:pt>
                <c:pt idx="12">
                  <c:v>996</c:v>
                </c:pt>
                <c:pt idx="13">
                  <c:v>1073</c:v>
                </c:pt>
                <c:pt idx="14">
                  <c:v>1152</c:v>
                </c:pt>
                <c:pt idx="15">
                  <c:v>1216</c:v>
                </c:pt>
                <c:pt idx="16">
                  <c:v>1285</c:v>
                </c:pt>
                <c:pt idx="17">
                  <c:v>1357</c:v>
                </c:pt>
                <c:pt idx="18">
                  <c:v>1436</c:v>
                </c:pt>
                <c:pt idx="19">
                  <c:v>1515</c:v>
                </c:pt>
                <c:pt idx="20">
                  <c:v>1595</c:v>
                </c:pt>
                <c:pt idx="21">
                  <c:v>1681</c:v>
                </c:pt>
                <c:pt idx="22">
                  <c:v>1763</c:v>
                </c:pt>
                <c:pt idx="23">
                  <c:v>1848</c:v>
                </c:pt>
                <c:pt idx="24">
                  <c:v>1932</c:v>
                </c:pt>
                <c:pt idx="25">
                  <c:v>2018</c:v>
                </c:pt>
                <c:pt idx="26">
                  <c:v>2103</c:v>
                </c:pt>
                <c:pt idx="27">
                  <c:v>2188</c:v>
                </c:pt>
                <c:pt idx="28">
                  <c:v>2357</c:v>
                </c:pt>
                <c:pt idx="29">
                  <c:v>2443</c:v>
                </c:pt>
                <c:pt idx="30">
                  <c:v>2527</c:v>
                </c:pt>
                <c:pt idx="31">
                  <c:v>2612</c:v>
                </c:pt>
                <c:pt idx="32">
                  <c:v>2697</c:v>
                </c:pt>
                <c:pt idx="33">
                  <c:v>2783</c:v>
                </c:pt>
                <c:pt idx="34">
                  <c:v>2863</c:v>
                </c:pt>
                <c:pt idx="35">
                  <c:v>2945</c:v>
                </c:pt>
                <c:pt idx="36">
                  <c:v>3028</c:v>
                </c:pt>
                <c:pt idx="37">
                  <c:v>3111</c:v>
                </c:pt>
                <c:pt idx="38">
                  <c:v>3277</c:v>
                </c:pt>
                <c:pt idx="39">
                  <c:v>3362</c:v>
                </c:pt>
                <c:pt idx="40">
                  <c:v>3441</c:v>
                </c:pt>
                <c:pt idx="41">
                  <c:v>3528</c:v>
                </c:pt>
                <c:pt idx="42">
                  <c:v>3606</c:v>
                </c:pt>
                <c:pt idx="43">
                  <c:v>3692</c:v>
                </c:pt>
                <c:pt idx="44">
                  <c:v>3772</c:v>
                </c:pt>
                <c:pt idx="45">
                  <c:v>3934</c:v>
                </c:pt>
                <c:pt idx="46">
                  <c:v>4013</c:v>
                </c:pt>
                <c:pt idx="47">
                  <c:v>4097</c:v>
                </c:pt>
              </c:numCache>
            </c:numRef>
          </c:xVal>
          <c:yVal>
            <c:numRef>
              <c:f>'Peak data'!$B$3:$B$50</c:f>
              <c:numCache>
                <c:formatCode>General</c:formatCode>
                <c:ptCount val="48"/>
                <c:pt idx="0">
                  <c:v>259.2</c:v>
                </c:pt>
                <c:pt idx="1">
                  <c:v>260.39999999999998</c:v>
                </c:pt>
                <c:pt idx="2">
                  <c:v>274.2</c:v>
                </c:pt>
                <c:pt idx="3">
                  <c:v>308.2</c:v>
                </c:pt>
                <c:pt idx="4">
                  <c:v>340.6</c:v>
                </c:pt>
                <c:pt idx="5">
                  <c:v>374</c:v>
                </c:pt>
                <c:pt idx="6">
                  <c:v>409.9</c:v>
                </c:pt>
                <c:pt idx="7">
                  <c:v>445.5</c:v>
                </c:pt>
                <c:pt idx="8">
                  <c:v>483.7</c:v>
                </c:pt>
                <c:pt idx="9">
                  <c:v>518.79999999999995</c:v>
                </c:pt>
                <c:pt idx="10">
                  <c:v>554.20000000000005</c:v>
                </c:pt>
                <c:pt idx="11">
                  <c:v>587.1</c:v>
                </c:pt>
                <c:pt idx="12">
                  <c:v>623.29999999999995</c:v>
                </c:pt>
                <c:pt idx="13">
                  <c:v>655.6</c:v>
                </c:pt>
                <c:pt idx="14">
                  <c:v>685.4</c:v>
                </c:pt>
                <c:pt idx="15">
                  <c:v>708.2</c:v>
                </c:pt>
                <c:pt idx="16">
                  <c:v>699.3</c:v>
                </c:pt>
                <c:pt idx="17">
                  <c:v>686.7</c:v>
                </c:pt>
                <c:pt idx="18">
                  <c:v>671.6</c:v>
                </c:pt>
                <c:pt idx="19">
                  <c:v>655.6</c:v>
                </c:pt>
                <c:pt idx="20">
                  <c:v>639.20000000000005</c:v>
                </c:pt>
                <c:pt idx="21">
                  <c:v>618.6</c:v>
                </c:pt>
                <c:pt idx="22">
                  <c:v>596</c:v>
                </c:pt>
                <c:pt idx="23">
                  <c:v>572.79999999999995</c:v>
                </c:pt>
                <c:pt idx="24">
                  <c:v>550</c:v>
                </c:pt>
                <c:pt idx="25">
                  <c:v>526.79999999999995</c:v>
                </c:pt>
                <c:pt idx="26">
                  <c:v>506.3</c:v>
                </c:pt>
                <c:pt idx="27">
                  <c:v>487.5</c:v>
                </c:pt>
                <c:pt idx="28">
                  <c:v>450.7</c:v>
                </c:pt>
                <c:pt idx="29">
                  <c:v>435.7</c:v>
                </c:pt>
                <c:pt idx="30">
                  <c:v>419.2</c:v>
                </c:pt>
                <c:pt idx="31">
                  <c:v>401.8</c:v>
                </c:pt>
                <c:pt idx="32">
                  <c:v>387</c:v>
                </c:pt>
                <c:pt idx="33">
                  <c:v>376.8</c:v>
                </c:pt>
                <c:pt idx="34">
                  <c:v>364.8</c:v>
                </c:pt>
                <c:pt idx="35">
                  <c:v>352.9</c:v>
                </c:pt>
                <c:pt idx="36">
                  <c:v>341.7</c:v>
                </c:pt>
                <c:pt idx="37">
                  <c:v>330</c:v>
                </c:pt>
                <c:pt idx="38">
                  <c:v>309</c:v>
                </c:pt>
                <c:pt idx="39">
                  <c:v>298.60000000000002</c:v>
                </c:pt>
                <c:pt idx="40">
                  <c:v>292.7</c:v>
                </c:pt>
                <c:pt idx="41">
                  <c:v>282.7</c:v>
                </c:pt>
                <c:pt idx="42">
                  <c:v>275.5</c:v>
                </c:pt>
                <c:pt idx="43">
                  <c:v>268.60000000000002</c:v>
                </c:pt>
                <c:pt idx="44">
                  <c:v>258.5</c:v>
                </c:pt>
                <c:pt idx="45">
                  <c:v>247.6</c:v>
                </c:pt>
                <c:pt idx="46">
                  <c:v>241</c:v>
                </c:pt>
                <c:pt idx="47">
                  <c:v>232.4</c:v>
                </c:pt>
              </c:numCache>
            </c:numRef>
          </c:yVal>
          <c:smooth val="1"/>
        </c:ser>
        <c:axId val="130730240"/>
        <c:axId val="130732032"/>
      </c:scatterChart>
      <c:valAx>
        <c:axId val="130722048"/>
        <c:scaling>
          <c:orientation val="minMax"/>
          <c:max val="4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25"/>
              <c:y val="0.874388176968078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728320"/>
        <c:crosses val="autoZero"/>
        <c:crossBetween val="midCat"/>
      </c:valAx>
      <c:valAx>
        <c:axId val="1307283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  </a:t>
                </a:r>
              </a:p>
            </c:rich>
          </c:tx>
          <c:layout>
            <c:manualLayout>
              <c:xMode val="edge"/>
              <c:yMode val="edge"/>
              <c:x val="3.3147856517935256E-3"/>
              <c:y val="0.258836395450568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722048"/>
        <c:crosses val="autoZero"/>
        <c:crossBetween val="midCat"/>
      </c:valAx>
      <c:valAx>
        <c:axId val="130730240"/>
        <c:scaling>
          <c:orientation val="minMax"/>
        </c:scaling>
        <c:delete val="1"/>
        <c:axPos val="b"/>
        <c:numFmt formatCode="General" sourceLinked="1"/>
        <c:tickLblPos val="none"/>
        <c:crossAx val="130732032"/>
        <c:crosses val="autoZero"/>
        <c:crossBetween val="midCat"/>
      </c:valAx>
      <c:valAx>
        <c:axId val="130732032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73024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70557013706621"/>
          <c:y val="0.92441545297033945"/>
          <c:w val="0.7638181393992417"/>
          <c:h val="4.456469902046591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3"/>
          <c:y val="0.16639477977161488"/>
          <c:w val="0.79134295227524976"/>
          <c:h val="0.6557911908646042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79</c:v>
                </c:pt>
                <c:pt idx="1">
                  <c:v>85</c:v>
                </c:pt>
                <c:pt idx="2">
                  <c:v>87</c:v>
                </c:pt>
                <c:pt idx="3">
                  <c:v>89</c:v>
                </c:pt>
                <c:pt idx="4">
                  <c:v>84</c:v>
                </c:pt>
                <c:pt idx="5">
                  <c:v>81</c:v>
                </c:pt>
                <c:pt idx="6">
                  <c:v>77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101</c:v>
                </c:pt>
                <c:pt idx="1">
                  <c:v>100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  <c:pt idx="5">
                  <c:v>84</c:v>
                </c:pt>
                <c:pt idx="6">
                  <c:v>74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49.4</c:v>
                </c:pt>
                <c:pt idx="1">
                  <c:v>120</c:v>
                </c:pt>
                <c:pt idx="2">
                  <c:v>212</c:v>
                </c:pt>
                <c:pt idx="3">
                  <c:v>292</c:v>
                </c:pt>
                <c:pt idx="4">
                  <c:v>297</c:v>
                </c:pt>
                <c:pt idx="5">
                  <c:v>255</c:v>
                </c:pt>
                <c:pt idx="6">
                  <c:v>205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169.6</c:v>
                </c:pt>
                <c:pt idx="1">
                  <c:v>212</c:v>
                </c:pt>
                <c:pt idx="2">
                  <c:v>244</c:v>
                </c:pt>
                <c:pt idx="3">
                  <c:v>256</c:v>
                </c:pt>
                <c:pt idx="4">
                  <c:v>283</c:v>
                </c:pt>
                <c:pt idx="5">
                  <c:v>250</c:v>
                </c:pt>
                <c:pt idx="6">
                  <c:v>205</c:v>
                </c:pt>
              </c:numCache>
            </c:numRef>
          </c:yVal>
        </c:ser>
        <c:axId val="132395776"/>
        <c:axId val="13239769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26.255000000000003</c:v>
                </c:pt>
                <c:pt idx="1">
                  <c:v>34.22</c:v>
                </c:pt>
                <c:pt idx="2">
                  <c:v>40.267500000000005</c:v>
                </c:pt>
                <c:pt idx="3">
                  <c:v>39.3825</c:v>
                </c:pt>
                <c:pt idx="4">
                  <c:v>28.910000000000004</c:v>
                </c:pt>
                <c:pt idx="5">
                  <c:v>21.092500000000001</c:v>
                </c:pt>
                <c:pt idx="6">
                  <c:v>14.897500000000001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4.9990479817212501</c:v>
                </c:pt>
                <c:pt idx="1">
                  <c:v>13.031226199543031</c:v>
                </c:pt>
                <c:pt idx="2">
                  <c:v>23.001237623762378</c:v>
                </c:pt>
                <c:pt idx="3">
                  <c:v>29.994287890327495</c:v>
                </c:pt>
                <c:pt idx="4">
                  <c:v>27.52284843869003</c:v>
                </c:pt>
                <c:pt idx="5">
                  <c:v>24.096534653465348</c:v>
                </c:pt>
                <c:pt idx="6">
                  <c:v>19.85576923076923</c:v>
                </c:pt>
              </c:numCache>
            </c:numRef>
          </c:yVal>
        </c:ser>
        <c:axId val="132401024"/>
        <c:axId val="132399488"/>
      </c:scatterChart>
      <c:valAx>
        <c:axId val="13239577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42"/>
              <c:y val="0.874388176968078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397696"/>
        <c:crosses val="autoZero"/>
        <c:crossBetween val="midCat"/>
      </c:valAx>
      <c:valAx>
        <c:axId val="1323976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395776"/>
        <c:crosses val="autoZero"/>
        <c:crossBetween val="midCat"/>
      </c:valAx>
      <c:valAx>
        <c:axId val="132399488"/>
        <c:scaling>
          <c:orientation val="minMax"/>
        </c:scaling>
        <c:axPos val="r"/>
        <c:numFmt formatCode="0.0" sourceLinked="0"/>
        <c:tickLblPos val="nextTo"/>
        <c:crossAx val="132401024"/>
        <c:crosses val="max"/>
        <c:crossBetween val="midCat"/>
      </c:valAx>
      <c:valAx>
        <c:axId val="132401024"/>
        <c:scaling>
          <c:orientation val="minMax"/>
        </c:scaling>
        <c:delete val="1"/>
        <c:axPos val="b"/>
        <c:numFmt formatCode="General" sourceLinked="1"/>
        <c:tickLblPos val="none"/>
        <c:crossAx val="13239948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8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5"/>
          <c:y val="0.16639477977161488"/>
          <c:w val="0.79134295227524976"/>
          <c:h val="0.6557911908646043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79</c:v>
                </c:pt>
                <c:pt idx="1">
                  <c:v>85</c:v>
                </c:pt>
                <c:pt idx="2">
                  <c:v>87</c:v>
                </c:pt>
                <c:pt idx="3">
                  <c:v>89</c:v>
                </c:pt>
                <c:pt idx="4">
                  <c:v>84</c:v>
                </c:pt>
                <c:pt idx="5">
                  <c:v>81</c:v>
                </c:pt>
                <c:pt idx="6">
                  <c:v>77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101</c:v>
                </c:pt>
                <c:pt idx="1">
                  <c:v>100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  <c:pt idx="5">
                  <c:v>84</c:v>
                </c:pt>
                <c:pt idx="6">
                  <c:v>74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49.4</c:v>
                </c:pt>
                <c:pt idx="1">
                  <c:v>120</c:v>
                </c:pt>
                <c:pt idx="2">
                  <c:v>212</c:v>
                </c:pt>
                <c:pt idx="3">
                  <c:v>292</c:v>
                </c:pt>
                <c:pt idx="4">
                  <c:v>297</c:v>
                </c:pt>
                <c:pt idx="5">
                  <c:v>255</c:v>
                </c:pt>
                <c:pt idx="6">
                  <c:v>205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169.6</c:v>
                </c:pt>
                <c:pt idx="1">
                  <c:v>212</c:v>
                </c:pt>
                <c:pt idx="2">
                  <c:v>244</c:v>
                </c:pt>
                <c:pt idx="3">
                  <c:v>256</c:v>
                </c:pt>
                <c:pt idx="4">
                  <c:v>283</c:v>
                </c:pt>
                <c:pt idx="5">
                  <c:v>250</c:v>
                </c:pt>
                <c:pt idx="6">
                  <c:v>205</c:v>
                </c:pt>
              </c:numCache>
            </c:numRef>
          </c:yVal>
        </c:ser>
        <c:axId val="132586112"/>
        <c:axId val="13260467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35.6</c:v>
                </c:pt>
                <c:pt idx="1">
                  <c:v>46.4</c:v>
                </c:pt>
                <c:pt idx="2">
                  <c:v>54.6</c:v>
                </c:pt>
                <c:pt idx="3">
                  <c:v>53.4</c:v>
                </c:pt>
                <c:pt idx="4">
                  <c:v>39.200000000000003</c:v>
                </c:pt>
                <c:pt idx="5">
                  <c:v>28.6</c:v>
                </c:pt>
                <c:pt idx="6">
                  <c:v>20.2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3.7446092353003051</c:v>
                </c:pt>
                <c:pt idx="1">
                  <c:v>9.7612285684232667</c:v>
                </c:pt>
                <c:pt idx="2">
                  <c:v>17.229409908488481</c:v>
                </c:pt>
                <c:pt idx="3">
                  <c:v>22.467655411801829</c:v>
                </c:pt>
                <c:pt idx="4">
                  <c:v>20.616387924687071</c:v>
                </c:pt>
                <c:pt idx="5">
                  <c:v>18.049857999368886</c:v>
                </c:pt>
                <c:pt idx="6">
                  <c:v>14.873251288524246</c:v>
                </c:pt>
              </c:numCache>
            </c:numRef>
          </c:yVal>
        </c:ser>
        <c:axId val="132620288"/>
        <c:axId val="132606208"/>
      </c:scatterChart>
      <c:valAx>
        <c:axId val="13258611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48"/>
              <c:y val="0.874388176968079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604672"/>
        <c:crosses val="autoZero"/>
        <c:crossBetween val="midCat"/>
      </c:valAx>
      <c:valAx>
        <c:axId val="1326046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86112"/>
        <c:crosses val="autoZero"/>
        <c:crossBetween val="midCat"/>
      </c:valAx>
      <c:valAx>
        <c:axId val="132606208"/>
        <c:scaling>
          <c:orientation val="minMax"/>
        </c:scaling>
        <c:axPos val="r"/>
        <c:numFmt formatCode="0.0" sourceLinked="0"/>
        <c:tickLblPos val="nextTo"/>
        <c:crossAx val="132620288"/>
        <c:crosses val="max"/>
        <c:crossBetween val="midCat"/>
      </c:valAx>
      <c:valAx>
        <c:axId val="132620288"/>
        <c:scaling>
          <c:orientation val="minMax"/>
        </c:scaling>
        <c:delete val="1"/>
        <c:axPos val="b"/>
        <c:numFmt formatCode="General" sourceLinked="1"/>
        <c:tickLblPos val="none"/>
        <c:crossAx val="13260620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5"/>
          <c:y val="0.16639477977161488"/>
          <c:w val="0.79134295227524976"/>
          <c:h val="0.6557911908646043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79.099999999999994</c:v>
                </c:pt>
                <c:pt idx="1">
                  <c:v>86.6</c:v>
                </c:pt>
                <c:pt idx="2">
                  <c:v>91</c:v>
                </c:pt>
                <c:pt idx="3">
                  <c:v>96</c:v>
                </c:pt>
                <c:pt idx="4">
                  <c:v>92</c:v>
                </c:pt>
                <c:pt idx="5">
                  <c:v>89</c:v>
                </c:pt>
                <c:pt idx="6">
                  <c:v>83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99</c:v>
                </c:pt>
                <c:pt idx="4">
                  <c:v>98</c:v>
                </c:pt>
                <c:pt idx="5">
                  <c:v>96</c:v>
                </c:pt>
                <c:pt idx="6">
                  <c:v>96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16.399999999999999</c:v>
                </c:pt>
                <c:pt idx="1">
                  <c:v>48</c:v>
                </c:pt>
                <c:pt idx="2">
                  <c:v>84</c:v>
                </c:pt>
                <c:pt idx="3">
                  <c:v>140</c:v>
                </c:pt>
                <c:pt idx="4">
                  <c:v>185</c:v>
                </c:pt>
                <c:pt idx="5">
                  <c:v>155</c:v>
                </c:pt>
                <c:pt idx="6">
                  <c:v>168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80.3</c:v>
                </c:pt>
                <c:pt idx="1">
                  <c:v>110</c:v>
                </c:pt>
                <c:pt idx="2">
                  <c:v>124</c:v>
                </c:pt>
                <c:pt idx="3">
                  <c:v>145</c:v>
                </c:pt>
                <c:pt idx="4">
                  <c:v>168</c:v>
                </c:pt>
                <c:pt idx="5">
                  <c:v>140</c:v>
                </c:pt>
                <c:pt idx="6">
                  <c:v>163</c:v>
                </c:pt>
              </c:numCache>
            </c:numRef>
          </c:yVal>
        </c:ser>
        <c:axId val="132760320"/>
        <c:axId val="13276224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8.8500000000000014</c:v>
                </c:pt>
                <c:pt idx="1">
                  <c:v>14.012500000000001</c:v>
                </c:pt>
                <c:pt idx="2">
                  <c:v>16.6675</c:v>
                </c:pt>
                <c:pt idx="3">
                  <c:v>21.977500000000003</c:v>
                </c:pt>
                <c:pt idx="4">
                  <c:v>21.092500000000001</c:v>
                </c:pt>
                <c:pt idx="5">
                  <c:v>14.012500000000001</c:v>
                </c:pt>
                <c:pt idx="6">
                  <c:v>12.242500000000001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1.6850723533891854</c:v>
                </c:pt>
                <c:pt idx="1">
                  <c:v>5.3360624523990872</c:v>
                </c:pt>
                <c:pt idx="2">
                  <c:v>9.5206587966488954</c:v>
                </c:pt>
                <c:pt idx="3">
                  <c:v>16.73838537699924</c:v>
                </c:pt>
                <c:pt idx="4">
                  <c:v>20.080445544554454</c:v>
                </c:pt>
                <c:pt idx="5">
                  <c:v>16.008187357197258</c:v>
                </c:pt>
                <c:pt idx="6">
                  <c:v>16.317117288651946</c:v>
                </c:pt>
              </c:numCache>
            </c:numRef>
          </c:yVal>
        </c:ser>
        <c:axId val="132863872"/>
        <c:axId val="132862336"/>
      </c:scatterChart>
      <c:valAx>
        <c:axId val="13276032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48"/>
              <c:y val="0.874388176968079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762240"/>
        <c:crosses val="autoZero"/>
        <c:crossBetween val="midCat"/>
      </c:valAx>
      <c:valAx>
        <c:axId val="13276224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760320"/>
        <c:crosses val="autoZero"/>
        <c:crossBetween val="midCat"/>
      </c:valAx>
      <c:valAx>
        <c:axId val="132862336"/>
        <c:scaling>
          <c:orientation val="minMax"/>
        </c:scaling>
        <c:axPos val="r"/>
        <c:numFmt formatCode="0.0" sourceLinked="0"/>
        <c:tickLblPos val="nextTo"/>
        <c:crossAx val="132863872"/>
        <c:crosses val="max"/>
        <c:crossBetween val="midCat"/>
      </c:valAx>
      <c:valAx>
        <c:axId val="132863872"/>
        <c:scaling>
          <c:orientation val="minMax"/>
        </c:scaling>
        <c:delete val="1"/>
        <c:axPos val="b"/>
        <c:numFmt formatCode="General" sourceLinked="1"/>
        <c:tickLblPos val="none"/>
        <c:crossAx val="13286233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8"/>
          <c:y val="0.16639477977161488"/>
          <c:w val="0.79134295227524976"/>
          <c:h val="0.655791190864604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79.099999999999994</c:v>
                </c:pt>
                <c:pt idx="1">
                  <c:v>86.6</c:v>
                </c:pt>
                <c:pt idx="2">
                  <c:v>91</c:v>
                </c:pt>
                <c:pt idx="3">
                  <c:v>96</c:v>
                </c:pt>
                <c:pt idx="4">
                  <c:v>92</c:v>
                </c:pt>
                <c:pt idx="5">
                  <c:v>89</c:v>
                </c:pt>
                <c:pt idx="6">
                  <c:v>83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99</c:v>
                </c:pt>
                <c:pt idx="4">
                  <c:v>98</c:v>
                </c:pt>
                <c:pt idx="5">
                  <c:v>96</c:v>
                </c:pt>
                <c:pt idx="6">
                  <c:v>96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16.399999999999999</c:v>
                </c:pt>
                <c:pt idx="1">
                  <c:v>48</c:v>
                </c:pt>
                <c:pt idx="2">
                  <c:v>84</c:v>
                </c:pt>
                <c:pt idx="3">
                  <c:v>140</c:v>
                </c:pt>
                <c:pt idx="4">
                  <c:v>185</c:v>
                </c:pt>
                <c:pt idx="5">
                  <c:v>155</c:v>
                </c:pt>
                <c:pt idx="6">
                  <c:v>168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80.3</c:v>
                </c:pt>
                <c:pt idx="1">
                  <c:v>110</c:v>
                </c:pt>
                <c:pt idx="2">
                  <c:v>124</c:v>
                </c:pt>
                <c:pt idx="3">
                  <c:v>145</c:v>
                </c:pt>
                <c:pt idx="4">
                  <c:v>168</c:v>
                </c:pt>
                <c:pt idx="5">
                  <c:v>140</c:v>
                </c:pt>
                <c:pt idx="6">
                  <c:v>163</c:v>
                </c:pt>
              </c:numCache>
            </c:numRef>
          </c:yVal>
        </c:ser>
        <c:axId val="132987520"/>
        <c:axId val="13302656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12</c:v>
                </c:pt>
                <c:pt idx="1">
                  <c:v>19</c:v>
                </c:pt>
                <c:pt idx="2">
                  <c:v>22.6</c:v>
                </c:pt>
                <c:pt idx="3">
                  <c:v>29.8</c:v>
                </c:pt>
                <c:pt idx="4">
                  <c:v>28.6</c:v>
                </c:pt>
                <c:pt idx="5">
                  <c:v>19</c:v>
                </c:pt>
                <c:pt idx="6">
                  <c:v>16.600000000000001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1.2622278321236984</c:v>
                </c:pt>
                <c:pt idx="1">
                  <c:v>3.9970548017250449</c:v>
                </c:pt>
                <c:pt idx="2">
                  <c:v>7.1315872514988952</c:v>
                </c:pt>
                <c:pt idx="3">
                  <c:v>12.538129799095403</c:v>
                </c:pt>
                <c:pt idx="4">
                  <c:v>15.041548332807405</c:v>
                </c:pt>
                <c:pt idx="5">
                  <c:v>11.991164405175134</c:v>
                </c:pt>
                <c:pt idx="6">
                  <c:v>12.22257284106448</c:v>
                </c:pt>
              </c:numCache>
            </c:numRef>
          </c:yVal>
        </c:ser>
        <c:axId val="133033984"/>
        <c:axId val="133028096"/>
      </c:scatterChart>
      <c:valAx>
        <c:axId val="13298752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53"/>
              <c:y val="0.874388176968079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026560"/>
        <c:crosses val="autoZero"/>
        <c:crossBetween val="midCat"/>
      </c:valAx>
      <c:valAx>
        <c:axId val="13302656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987520"/>
        <c:crosses val="autoZero"/>
        <c:crossBetween val="midCat"/>
      </c:valAx>
      <c:valAx>
        <c:axId val="133028096"/>
        <c:scaling>
          <c:orientation val="minMax"/>
        </c:scaling>
        <c:axPos val="r"/>
        <c:numFmt formatCode="0.0" sourceLinked="0"/>
        <c:tickLblPos val="nextTo"/>
        <c:crossAx val="133033984"/>
        <c:crosses val="max"/>
        <c:crossBetween val="midCat"/>
      </c:valAx>
      <c:valAx>
        <c:axId val="133033984"/>
        <c:scaling>
          <c:orientation val="minMax"/>
        </c:scaling>
        <c:delete val="1"/>
        <c:axPos val="b"/>
        <c:numFmt formatCode="General" sourceLinked="1"/>
        <c:tickLblPos val="none"/>
        <c:crossAx val="13302809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8"/>
          <c:y val="0.16639477977161488"/>
          <c:w val="0.79134295227524976"/>
          <c:h val="0.655791190864604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79.099999999999994</c:v>
                </c:pt>
                <c:pt idx="1">
                  <c:v>86.6</c:v>
                </c:pt>
                <c:pt idx="2">
                  <c:v>91</c:v>
                </c:pt>
                <c:pt idx="3">
                  <c:v>96</c:v>
                </c:pt>
                <c:pt idx="4">
                  <c:v>92</c:v>
                </c:pt>
                <c:pt idx="5">
                  <c:v>89</c:v>
                </c:pt>
                <c:pt idx="6">
                  <c:v>83</c:v>
                </c:pt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99</c:v>
                </c:pt>
                <c:pt idx="4">
                  <c:v>98</c:v>
                </c:pt>
                <c:pt idx="5">
                  <c:v>96</c:v>
                </c:pt>
                <c:pt idx="6">
                  <c:v>96</c:v>
                </c:pt>
              </c:numCache>
            </c:numRef>
          </c:yVal>
          <c:smooth val="1"/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16.399999999999999</c:v>
                </c:pt>
                <c:pt idx="1">
                  <c:v>48</c:v>
                </c:pt>
                <c:pt idx="2">
                  <c:v>84</c:v>
                </c:pt>
                <c:pt idx="3">
                  <c:v>140</c:v>
                </c:pt>
                <c:pt idx="4">
                  <c:v>185</c:v>
                </c:pt>
                <c:pt idx="5">
                  <c:v>155</c:v>
                </c:pt>
                <c:pt idx="6">
                  <c:v>168</c:v>
                </c:pt>
              </c:numCache>
            </c:numRef>
          </c:yVal>
          <c:smooth val="1"/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80.3</c:v>
                </c:pt>
                <c:pt idx="1">
                  <c:v>110</c:v>
                </c:pt>
                <c:pt idx="2">
                  <c:v>124</c:v>
                </c:pt>
                <c:pt idx="3">
                  <c:v>145</c:v>
                </c:pt>
                <c:pt idx="4">
                  <c:v>168</c:v>
                </c:pt>
                <c:pt idx="5">
                  <c:v>140</c:v>
                </c:pt>
                <c:pt idx="6">
                  <c:v>163</c:v>
                </c:pt>
              </c:numCache>
            </c:numRef>
          </c:yVal>
          <c:smooth val="1"/>
        </c:ser>
        <c:axId val="133153536"/>
        <c:axId val="13315545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8.8500000000000014</c:v>
                </c:pt>
                <c:pt idx="1">
                  <c:v>14.012500000000001</c:v>
                </c:pt>
                <c:pt idx="2">
                  <c:v>16.6675</c:v>
                </c:pt>
                <c:pt idx="3">
                  <c:v>21.977500000000003</c:v>
                </c:pt>
                <c:pt idx="4">
                  <c:v>21.092500000000001</c:v>
                </c:pt>
                <c:pt idx="5">
                  <c:v>14.012500000000001</c:v>
                </c:pt>
                <c:pt idx="6">
                  <c:v>12.242500000000001</c:v>
                </c:pt>
              </c:numCache>
            </c:numRef>
          </c:yVal>
          <c:smooth val="1"/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1.6850723533891854</c:v>
                </c:pt>
                <c:pt idx="1">
                  <c:v>5.3360624523990872</c:v>
                </c:pt>
                <c:pt idx="2">
                  <c:v>9.5206587966488954</c:v>
                </c:pt>
                <c:pt idx="3">
                  <c:v>16.73838537699924</c:v>
                </c:pt>
                <c:pt idx="4">
                  <c:v>20.080445544554454</c:v>
                </c:pt>
                <c:pt idx="5">
                  <c:v>16.008187357197258</c:v>
                </c:pt>
                <c:pt idx="6">
                  <c:v>16.317117288651946</c:v>
                </c:pt>
              </c:numCache>
            </c:numRef>
          </c:yVal>
          <c:smooth val="1"/>
        </c:ser>
        <c:axId val="134481792"/>
        <c:axId val="134480256"/>
      </c:scatterChart>
      <c:valAx>
        <c:axId val="13315353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53"/>
              <c:y val="0.874388176968079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155456"/>
        <c:crosses val="autoZero"/>
        <c:crossBetween val="midCat"/>
      </c:valAx>
      <c:valAx>
        <c:axId val="13315545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153536"/>
        <c:crosses val="autoZero"/>
        <c:crossBetween val="midCat"/>
      </c:valAx>
      <c:valAx>
        <c:axId val="134480256"/>
        <c:scaling>
          <c:orientation val="minMax"/>
        </c:scaling>
        <c:axPos val="r"/>
        <c:numFmt formatCode="0.0" sourceLinked="0"/>
        <c:tickLblPos val="nextTo"/>
        <c:crossAx val="134481792"/>
        <c:crosses val="max"/>
        <c:crossBetween val="midCat"/>
      </c:valAx>
      <c:valAx>
        <c:axId val="134481792"/>
        <c:scaling>
          <c:orientation val="minMax"/>
        </c:scaling>
        <c:delete val="1"/>
        <c:axPos val="b"/>
        <c:numFmt formatCode="General" sourceLinked="1"/>
        <c:tickLblPos val="none"/>
        <c:crossAx val="13448025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1"/>
          <c:y val="0.16639477977161488"/>
          <c:w val="0.79134295227524976"/>
          <c:h val="0.655791190864604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79.099999999999994</c:v>
                </c:pt>
                <c:pt idx="1">
                  <c:v>86.6</c:v>
                </c:pt>
                <c:pt idx="2">
                  <c:v>91</c:v>
                </c:pt>
                <c:pt idx="3">
                  <c:v>96</c:v>
                </c:pt>
                <c:pt idx="4">
                  <c:v>92</c:v>
                </c:pt>
                <c:pt idx="5">
                  <c:v>89</c:v>
                </c:pt>
                <c:pt idx="6">
                  <c:v>83</c:v>
                </c:pt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99</c:v>
                </c:pt>
                <c:pt idx="4">
                  <c:v>98</c:v>
                </c:pt>
                <c:pt idx="5">
                  <c:v>96</c:v>
                </c:pt>
                <c:pt idx="6">
                  <c:v>96</c:v>
                </c:pt>
              </c:numCache>
            </c:numRef>
          </c:yVal>
          <c:smooth val="1"/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16.399999999999999</c:v>
                </c:pt>
                <c:pt idx="1">
                  <c:v>48</c:v>
                </c:pt>
                <c:pt idx="2">
                  <c:v>84</c:v>
                </c:pt>
                <c:pt idx="3">
                  <c:v>140</c:v>
                </c:pt>
                <c:pt idx="4">
                  <c:v>185</c:v>
                </c:pt>
                <c:pt idx="5">
                  <c:v>155</c:v>
                </c:pt>
                <c:pt idx="6">
                  <c:v>168</c:v>
                </c:pt>
              </c:numCache>
            </c:numRef>
          </c:yVal>
          <c:smooth val="1"/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80.3</c:v>
                </c:pt>
                <c:pt idx="1">
                  <c:v>110</c:v>
                </c:pt>
                <c:pt idx="2">
                  <c:v>124</c:v>
                </c:pt>
                <c:pt idx="3">
                  <c:v>145</c:v>
                </c:pt>
                <c:pt idx="4">
                  <c:v>168</c:v>
                </c:pt>
                <c:pt idx="5">
                  <c:v>140</c:v>
                </c:pt>
                <c:pt idx="6">
                  <c:v>163</c:v>
                </c:pt>
              </c:numCache>
            </c:numRef>
          </c:yVal>
          <c:smooth val="1"/>
        </c:ser>
        <c:axId val="134544000"/>
        <c:axId val="13455027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12</c:v>
                </c:pt>
                <c:pt idx="1">
                  <c:v>19</c:v>
                </c:pt>
                <c:pt idx="2">
                  <c:v>22.6</c:v>
                </c:pt>
                <c:pt idx="3">
                  <c:v>29.8</c:v>
                </c:pt>
                <c:pt idx="4">
                  <c:v>28.6</c:v>
                </c:pt>
                <c:pt idx="5">
                  <c:v>19</c:v>
                </c:pt>
                <c:pt idx="6">
                  <c:v>16.600000000000001</c:v>
                </c:pt>
              </c:numCache>
            </c:numRef>
          </c:yVal>
          <c:smooth val="1"/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1.2622278321236984</c:v>
                </c:pt>
                <c:pt idx="1">
                  <c:v>3.9970548017250449</c:v>
                </c:pt>
                <c:pt idx="2">
                  <c:v>7.1315872514988952</c:v>
                </c:pt>
                <c:pt idx="3">
                  <c:v>12.538129799095403</c:v>
                </c:pt>
                <c:pt idx="4">
                  <c:v>15.041548332807405</c:v>
                </c:pt>
                <c:pt idx="5">
                  <c:v>11.991164405175134</c:v>
                </c:pt>
                <c:pt idx="6">
                  <c:v>12.22257284106448</c:v>
                </c:pt>
              </c:numCache>
            </c:numRef>
          </c:yVal>
          <c:smooth val="1"/>
        </c:ser>
        <c:axId val="134553600"/>
        <c:axId val="134551808"/>
      </c:scatterChart>
      <c:valAx>
        <c:axId val="13454400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64"/>
              <c:y val="0.874388176968079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550272"/>
        <c:crosses val="autoZero"/>
        <c:crossBetween val="midCat"/>
      </c:valAx>
      <c:valAx>
        <c:axId val="13455027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544000"/>
        <c:crosses val="autoZero"/>
        <c:crossBetween val="midCat"/>
      </c:valAx>
      <c:valAx>
        <c:axId val="134551808"/>
        <c:scaling>
          <c:orientation val="minMax"/>
        </c:scaling>
        <c:axPos val="r"/>
        <c:numFmt formatCode="0.0" sourceLinked="0"/>
        <c:tickLblPos val="nextTo"/>
        <c:crossAx val="134553600"/>
        <c:crosses val="max"/>
        <c:crossBetween val="midCat"/>
      </c:valAx>
      <c:valAx>
        <c:axId val="134553600"/>
        <c:scaling>
          <c:orientation val="minMax"/>
        </c:scaling>
        <c:delete val="1"/>
        <c:axPos val="b"/>
        <c:numFmt formatCode="General" sourceLinked="1"/>
        <c:tickLblPos val="none"/>
        <c:crossAx val="13455180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AC-35 Imperial Peak Graph</a:t>
          </a:r>
        </a:p>
        <a:p xmlns:a="http://schemas.openxmlformats.org/drawingml/2006/main">
          <a:pPr algn="ctr"/>
          <a:r>
            <a:rPr lang="en-US" sz="2000" b="1" baseline="0"/>
            <a:t>48 Volts/650 Amps</a:t>
          </a:r>
        </a:p>
      </cdr:txBody>
    </cdr:sp>
  </cdr:relSizeAnchor>
  <cdr:relSizeAnchor xmlns:cdr="http://schemas.openxmlformats.org/drawingml/2006/chartDrawing">
    <cdr:from>
      <cdr:x>0.95667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01024" y="1581139"/>
          <a:ext cx="37147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0.00889</cdr:x>
      <cdr:y>0.16176</cdr:y>
    </cdr:from>
    <cdr:to>
      <cdr:x>0.04111</cdr:x>
      <cdr:y>0.80392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200" y="942975"/>
          <a:ext cx="276225" cy="3743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800" b="1"/>
        </a:p>
      </cdr:txBody>
    </cdr:sp>
  </cdr:relSizeAnchor>
  <cdr:relSizeAnchor xmlns:cdr="http://schemas.openxmlformats.org/drawingml/2006/chartDrawing">
    <cdr:from>
      <cdr:x>0.00779</cdr:x>
      <cdr:y>0.17973</cdr:y>
    </cdr:from>
    <cdr:to>
      <cdr:x>0.03668</cdr:x>
      <cdr:y>0.80065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66742" y="1047723"/>
          <a:ext cx="247659" cy="36195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Horsepower/</a:t>
          </a:r>
          <a:r>
            <a:rPr lang="en-US" sz="1800" b="1" baseline="0"/>
            <a:t> Torque (Ft. Lbs.)</a:t>
          </a:r>
          <a:endParaRPr lang="en-US" sz="18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0.96111</cdr:x>
      <cdr:y>0.2598</cdr:y>
    </cdr:from>
    <cdr:to>
      <cdr:x>0.98778</cdr:x>
      <cdr:y>0.70424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239115" y="1514475"/>
          <a:ext cx="228629" cy="2590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0.25556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90751" y="76189"/>
          <a:ext cx="4629188" cy="828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48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r>
            <a:rPr lang="en-US" sz="800"/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0.96445</cdr:x>
      <cdr:y>0.22712</cdr:y>
    </cdr:from>
    <cdr:to>
      <cdr:x>0.99333</cdr:x>
      <cdr:y>0.76633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67738" y="132397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0.25333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71701" y="76189"/>
          <a:ext cx="4648238" cy="828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48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0.96445</cdr:x>
      <cdr:y>0.22876</cdr:y>
    </cdr:from>
    <cdr:to>
      <cdr:x>0.99333</cdr:x>
      <cdr:y>0.76797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67738" y="13335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Non Vented/ No</a:t>
          </a:r>
          <a:r>
            <a:rPr lang="en-US" sz="900" baseline="0">
              <a:solidFill>
                <a:srgbClr val="FF0000"/>
              </a:solidFill>
            </a:rPr>
            <a:t> Fan Cool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Non Vented/ No Fan Cool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7"/>
  <sheetViews>
    <sheetView workbookViewId="0">
      <pane ySplit="2" topLeftCell="A3" activePane="bottomLeft" state="frozen"/>
      <selection pane="bottomLeft" activeCell="G18" sqref="G18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46.82</v>
      </c>
      <c r="B3">
        <v>259.2</v>
      </c>
      <c r="C3">
        <v>651.9</v>
      </c>
      <c r="D3">
        <v>86</v>
      </c>
      <c r="E3">
        <v>179</v>
      </c>
      <c r="F3" s="8">
        <f t="shared" ref="F3:F246" si="0">(D3*E3)/9507</f>
        <v>1.619227937309351</v>
      </c>
      <c r="G3" s="7">
        <f t="shared" ref="G3:G246" si="1">SUM(E3*0.7375)</f>
        <v>132.01250000000002</v>
      </c>
      <c r="H3" s="7">
        <f t="shared" ref="H3:H246" si="2">SUM(D3*G3)/5252</f>
        <v>2.1616669840060929</v>
      </c>
      <c r="I3" s="9"/>
      <c r="J3" s="5"/>
      <c r="L3" s="4"/>
      <c r="M3" s="4"/>
      <c r="N3" s="4"/>
    </row>
    <row r="4" spans="1:14" s="3" customFormat="1" ht="12.75" customHeight="1">
      <c r="A4">
        <v>46.67</v>
      </c>
      <c r="B4">
        <v>260.39999999999998</v>
      </c>
      <c r="C4">
        <v>651.9</v>
      </c>
      <c r="D4">
        <v>127</v>
      </c>
      <c r="E4">
        <v>179</v>
      </c>
      <c r="F4" s="8">
        <f t="shared" ref="F4:F64" si="3">(D4*E4)/9507</f>
        <v>2.3911854423056695</v>
      </c>
      <c r="G4" s="7">
        <f t="shared" ref="G4:G64" si="4">SUM(E4*0.7375)</f>
        <v>132.01250000000002</v>
      </c>
      <c r="H4" s="7">
        <f t="shared" ref="H4:H64" si="5">SUM(D4*G4)/5252</f>
        <v>3.1922291507996956</v>
      </c>
      <c r="I4" s="9"/>
      <c r="J4" s="5"/>
      <c r="L4" s="4"/>
      <c r="M4" s="4"/>
      <c r="N4" s="4"/>
    </row>
    <row r="5" spans="1:14" s="3" customFormat="1" ht="12.75" customHeight="1">
      <c r="A5">
        <v>46.38</v>
      </c>
      <c r="B5">
        <v>274.2</v>
      </c>
      <c r="C5">
        <v>648.29999999999995</v>
      </c>
      <c r="D5">
        <v>205</v>
      </c>
      <c r="E5">
        <v>177.8</v>
      </c>
      <c r="F5" s="8">
        <f t="shared" si="3"/>
        <v>3.8339118544230568</v>
      </c>
      <c r="G5" s="7">
        <f t="shared" si="4"/>
        <v>131.12750000000003</v>
      </c>
      <c r="H5" s="7">
        <f t="shared" si="5"/>
        <v>5.1182668507235345</v>
      </c>
      <c r="I5" s="9"/>
      <c r="J5" s="5"/>
      <c r="L5" s="4"/>
      <c r="M5" s="4"/>
      <c r="N5" s="4"/>
    </row>
    <row r="6" spans="1:14" s="3" customFormat="1" ht="12.75" customHeight="1">
      <c r="A6">
        <v>46.08</v>
      </c>
      <c r="B6">
        <v>308.2</v>
      </c>
      <c r="C6">
        <v>638.9</v>
      </c>
      <c r="D6">
        <v>284</v>
      </c>
      <c r="E6">
        <v>176.6</v>
      </c>
      <c r="F6" s="8">
        <f t="shared" si="3"/>
        <v>5.2755232986220681</v>
      </c>
      <c r="G6" s="7">
        <f t="shared" si="4"/>
        <v>130.24250000000001</v>
      </c>
      <c r="H6" s="7">
        <f t="shared" si="5"/>
        <v>7.0428160700685458</v>
      </c>
      <c r="I6" s="9"/>
      <c r="J6" s="5"/>
      <c r="L6" s="4"/>
      <c r="M6" s="4"/>
      <c r="N6" s="4"/>
    </row>
    <row r="7" spans="1:14" s="3" customFormat="1" ht="12.75" customHeight="1">
      <c r="A7">
        <v>45.86</v>
      </c>
      <c r="B7">
        <v>340.6</v>
      </c>
      <c r="C7">
        <v>640.29999999999995</v>
      </c>
      <c r="D7">
        <v>364</v>
      </c>
      <c r="E7">
        <v>175.4</v>
      </c>
      <c r="F7" s="8">
        <f t="shared" si="3"/>
        <v>6.7156411065530657</v>
      </c>
      <c r="G7" s="7">
        <f t="shared" si="4"/>
        <v>129.35750000000002</v>
      </c>
      <c r="H7" s="7">
        <f t="shared" si="5"/>
        <v>8.965371287128713</v>
      </c>
      <c r="I7" s="9"/>
      <c r="J7" s="5"/>
      <c r="L7" s="4"/>
      <c r="M7" s="4"/>
      <c r="N7" s="4"/>
    </row>
    <row r="8" spans="1:14" s="3" customFormat="1" ht="12.75" customHeight="1">
      <c r="A8">
        <v>45.34</v>
      </c>
      <c r="B8">
        <v>374</v>
      </c>
      <c r="C8">
        <v>649.70000000000005</v>
      </c>
      <c r="D8">
        <v>443</v>
      </c>
      <c r="E8">
        <v>175.4</v>
      </c>
      <c r="F8" s="8">
        <f t="shared" si="3"/>
        <v>8.173156621436835</v>
      </c>
      <c r="G8" s="7">
        <f t="shared" si="4"/>
        <v>129.35750000000002</v>
      </c>
      <c r="H8" s="7">
        <f t="shared" si="5"/>
        <v>10.911152418126429</v>
      </c>
      <c r="I8" s="9"/>
      <c r="J8" s="5"/>
      <c r="L8" s="4"/>
      <c r="M8" s="4"/>
      <c r="N8" s="4"/>
    </row>
    <row r="9" spans="1:14" s="3" customFormat="1" ht="12.75" customHeight="1">
      <c r="A9">
        <v>45.12</v>
      </c>
      <c r="B9">
        <v>409.9</v>
      </c>
      <c r="C9">
        <v>652.20000000000005</v>
      </c>
      <c r="D9">
        <v>522</v>
      </c>
      <c r="E9">
        <v>174.2</v>
      </c>
      <c r="F9" s="8">
        <f t="shared" si="3"/>
        <v>9.5647838434837489</v>
      </c>
      <c r="G9" s="7">
        <f t="shared" si="4"/>
        <v>128.4725</v>
      </c>
      <c r="H9" s="7">
        <f t="shared" si="5"/>
        <v>12.768972772277229</v>
      </c>
      <c r="I9" s="9"/>
      <c r="J9" s="5"/>
      <c r="L9" s="4"/>
      <c r="M9" s="4"/>
      <c r="N9" s="4"/>
    </row>
    <row r="10" spans="1:14" s="3" customFormat="1" ht="12.75" customHeight="1">
      <c r="A10">
        <v>44.75</v>
      </c>
      <c r="B10">
        <v>445.5</v>
      </c>
      <c r="C10">
        <v>644.79999999999995</v>
      </c>
      <c r="D10">
        <v>602</v>
      </c>
      <c r="E10">
        <v>174.2</v>
      </c>
      <c r="F10" s="8">
        <f t="shared" si="3"/>
        <v>11.03065109919007</v>
      </c>
      <c r="G10" s="7">
        <f t="shared" si="4"/>
        <v>128.4725</v>
      </c>
      <c r="H10" s="7">
        <f t="shared" si="5"/>
        <v>14.725903465346533</v>
      </c>
      <c r="I10" s="9"/>
      <c r="J10" s="5"/>
      <c r="L10" s="4"/>
      <c r="M10" s="4"/>
      <c r="N10" s="4"/>
    </row>
    <row r="11" spans="1:14" s="3" customFormat="1" ht="12.75" customHeight="1">
      <c r="A11">
        <v>44.23</v>
      </c>
      <c r="B11">
        <v>483.7</v>
      </c>
      <c r="C11">
        <v>644.5</v>
      </c>
      <c r="D11">
        <v>680</v>
      </c>
      <c r="E11">
        <v>174.2</v>
      </c>
      <c r="F11" s="8">
        <f t="shared" si="3"/>
        <v>12.459871673503732</v>
      </c>
      <c r="G11" s="7">
        <f t="shared" si="4"/>
        <v>128.4725</v>
      </c>
      <c r="H11" s="7">
        <f t="shared" si="5"/>
        <v>16.633910891089108</v>
      </c>
      <c r="I11" s="9"/>
      <c r="J11" s="5"/>
      <c r="L11" s="4"/>
      <c r="M11" s="4"/>
      <c r="N11" s="4"/>
    </row>
    <row r="12" spans="1:14" s="3" customFormat="1" ht="12.75" customHeight="1">
      <c r="A12">
        <v>43.87</v>
      </c>
      <c r="B12">
        <v>518.79999999999995</v>
      </c>
      <c r="C12">
        <v>649.20000000000005</v>
      </c>
      <c r="D12">
        <v>761</v>
      </c>
      <c r="E12">
        <v>173</v>
      </c>
      <c r="F12" s="8">
        <f t="shared" si="3"/>
        <v>13.848006731881771</v>
      </c>
      <c r="G12" s="7">
        <f t="shared" si="4"/>
        <v>127.58750000000001</v>
      </c>
      <c r="H12" s="7">
        <f t="shared" si="5"/>
        <v>18.487069211728866</v>
      </c>
      <c r="I12" s="9"/>
      <c r="J12" s="5"/>
      <c r="L12" s="4"/>
      <c r="M12" s="4"/>
      <c r="N12" s="4"/>
    </row>
    <row r="13" spans="1:14" s="3" customFormat="1" ht="12.75" customHeight="1">
      <c r="A13">
        <v>43.35</v>
      </c>
      <c r="B13">
        <v>554.20000000000005</v>
      </c>
      <c r="C13">
        <v>641.5</v>
      </c>
      <c r="D13">
        <v>837</v>
      </c>
      <c r="E13">
        <v>170.6</v>
      </c>
      <c r="F13" s="8">
        <f t="shared" si="3"/>
        <v>15.019690754181127</v>
      </c>
      <c r="G13" s="7">
        <f t="shared" si="4"/>
        <v>125.81750000000001</v>
      </c>
      <c r="H13" s="7">
        <f t="shared" si="5"/>
        <v>20.051265708301603</v>
      </c>
      <c r="I13" s="9"/>
      <c r="J13" s="5"/>
      <c r="L13" s="4"/>
      <c r="M13" s="4"/>
      <c r="N13" s="4"/>
    </row>
    <row r="14" spans="1:14" s="3" customFormat="1" ht="12.75" customHeight="1">
      <c r="A14">
        <v>42.98</v>
      </c>
      <c r="B14">
        <v>587.1</v>
      </c>
      <c r="C14">
        <v>644.79999999999995</v>
      </c>
      <c r="D14">
        <v>917</v>
      </c>
      <c r="E14">
        <v>168.2</v>
      </c>
      <c r="F14" s="8">
        <f t="shared" si="3"/>
        <v>16.223771957504997</v>
      </c>
      <c r="G14" s="7">
        <f t="shared" si="4"/>
        <v>124.0475</v>
      </c>
      <c r="H14" s="7">
        <f t="shared" si="5"/>
        <v>21.658712395277988</v>
      </c>
      <c r="I14" s="9"/>
      <c r="J14" s="5"/>
      <c r="L14" s="4"/>
      <c r="M14" s="4"/>
      <c r="N14" s="4"/>
    </row>
    <row r="15" spans="1:14" s="3" customFormat="1" ht="12.75" customHeight="1">
      <c r="A15">
        <v>42.61</v>
      </c>
      <c r="B15">
        <v>623.29999999999995</v>
      </c>
      <c r="C15">
        <v>647.79999999999995</v>
      </c>
      <c r="D15">
        <v>996</v>
      </c>
      <c r="E15">
        <v>166</v>
      </c>
      <c r="F15" s="8">
        <f t="shared" si="3"/>
        <v>17.390975071000316</v>
      </c>
      <c r="G15" s="7">
        <f t="shared" si="4"/>
        <v>122.42500000000001</v>
      </c>
      <c r="H15" s="7">
        <f t="shared" si="5"/>
        <v>23.216926884996195</v>
      </c>
      <c r="I15" s="9"/>
      <c r="J15" s="5"/>
      <c r="L15" s="4"/>
      <c r="M15" s="4"/>
      <c r="N15" s="4"/>
    </row>
    <row r="16" spans="1:14" s="3" customFormat="1" ht="12.75" customHeight="1">
      <c r="A16">
        <v>42.31</v>
      </c>
      <c r="B16">
        <v>655.6</v>
      </c>
      <c r="C16">
        <v>655</v>
      </c>
      <c r="D16">
        <v>1073</v>
      </c>
      <c r="E16">
        <v>163.6</v>
      </c>
      <c r="F16" s="8">
        <f t="shared" si="3"/>
        <v>18.464583990743662</v>
      </c>
      <c r="G16" s="7">
        <f t="shared" si="4"/>
        <v>120.655</v>
      </c>
      <c r="H16" s="7">
        <f t="shared" si="5"/>
        <v>24.650193259710587</v>
      </c>
      <c r="I16" s="9"/>
      <c r="J16" s="5"/>
      <c r="L16" s="4"/>
      <c r="M16" s="4"/>
      <c r="N16" s="4"/>
    </row>
    <row r="17" spans="1:14" s="3" customFormat="1" ht="12.75" customHeight="1">
      <c r="A17">
        <v>42.02</v>
      </c>
      <c r="B17">
        <v>685.4</v>
      </c>
      <c r="C17">
        <v>649</v>
      </c>
      <c r="D17">
        <v>1152</v>
      </c>
      <c r="E17">
        <v>160</v>
      </c>
      <c r="F17" s="8">
        <f t="shared" si="3"/>
        <v>19.387819501420005</v>
      </c>
      <c r="G17" s="7">
        <f t="shared" si="4"/>
        <v>118</v>
      </c>
      <c r="H17" s="7">
        <f t="shared" si="5"/>
        <v>25.882711348057882</v>
      </c>
      <c r="I17" s="9"/>
      <c r="J17" s="5"/>
      <c r="L17" s="4"/>
      <c r="M17" s="4"/>
      <c r="N17" s="4"/>
    </row>
    <row r="18" spans="1:14" s="3" customFormat="1" ht="12.75" customHeight="1">
      <c r="A18">
        <v>42.02</v>
      </c>
      <c r="B18">
        <v>708.2</v>
      </c>
      <c r="C18">
        <v>642.5</v>
      </c>
      <c r="D18">
        <v>1216</v>
      </c>
      <c r="E18">
        <v>155.19999999999999</v>
      </c>
      <c r="F18" s="8">
        <f t="shared" si="3"/>
        <v>19.850972967287259</v>
      </c>
      <c r="G18" s="7">
        <f t="shared" si="4"/>
        <v>114.46</v>
      </c>
      <c r="H18" s="7">
        <f t="shared" si="5"/>
        <v>26.501020563594818</v>
      </c>
      <c r="I18" s="9"/>
      <c r="J18" s="5"/>
      <c r="L18" s="4"/>
      <c r="M18" s="4"/>
      <c r="N18" s="4"/>
    </row>
    <row r="19" spans="1:14" s="3" customFormat="1" ht="12.75" customHeight="1">
      <c r="A19">
        <v>42.24</v>
      </c>
      <c r="B19">
        <v>699.3</v>
      </c>
      <c r="C19">
        <v>650.6</v>
      </c>
      <c r="D19">
        <v>1285</v>
      </c>
      <c r="E19">
        <v>145.80000000000001</v>
      </c>
      <c r="F19" s="8">
        <f t="shared" si="3"/>
        <v>19.706847585989273</v>
      </c>
      <c r="G19" s="7">
        <f t="shared" si="4"/>
        <v>107.52750000000002</v>
      </c>
      <c r="H19" s="7">
        <f t="shared" si="5"/>
        <v>26.308613385377004</v>
      </c>
      <c r="I19" s="9"/>
      <c r="J19" s="5"/>
      <c r="L19" s="4"/>
      <c r="M19" s="4"/>
      <c r="N19" s="4"/>
    </row>
    <row r="20" spans="1:14" s="3" customFormat="1" ht="12.75" customHeight="1">
      <c r="A20">
        <v>42.24</v>
      </c>
      <c r="B20">
        <v>686.7</v>
      </c>
      <c r="C20">
        <v>645.70000000000005</v>
      </c>
      <c r="D20">
        <v>1357</v>
      </c>
      <c r="E20">
        <v>132.80000000000001</v>
      </c>
      <c r="F20" s="8">
        <f t="shared" si="3"/>
        <v>18.95546439465657</v>
      </c>
      <c r="G20" s="7">
        <f t="shared" si="4"/>
        <v>97.940000000000012</v>
      </c>
      <c r="H20" s="7">
        <f t="shared" si="5"/>
        <v>25.305517897943645</v>
      </c>
      <c r="I20" s="9"/>
      <c r="J20" s="5"/>
      <c r="L20" s="4"/>
      <c r="M20" s="4"/>
      <c r="N20" s="4"/>
    </row>
    <row r="21" spans="1:14" s="3" customFormat="1" ht="12.75" customHeight="1">
      <c r="A21">
        <v>42.46</v>
      </c>
      <c r="B21">
        <v>671.6</v>
      </c>
      <c r="C21">
        <v>646.20000000000005</v>
      </c>
      <c r="D21">
        <v>1436</v>
      </c>
      <c r="E21">
        <v>122</v>
      </c>
      <c r="F21" s="8">
        <f t="shared" si="3"/>
        <v>18.427684863784581</v>
      </c>
      <c r="G21" s="7">
        <f t="shared" si="4"/>
        <v>89.975000000000009</v>
      </c>
      <c r="H21" s="7">
        <f t="shared" si="5"/>
        <v>24.600932977913178</v>
      </c>
      <c r="I21" s="9"/>
      <c r="J21" s="5"/>
      <c r="L21" s="4"/>
      <c r="M21" s="4"/>
      <c r="N21" s="4"/>
    </row>
    <row r="22" spans="1:14" s="3" customFormat="1" ht="12.75" customHeight="1">
      <c r="A22">
        <v>42.54</v>
      </c>
      <c r="B22">
        <v>655.6</v>
      </c>
      <c r="C22">
        <v>638</v>
      </c>
      <c r="D22">
        <v>1515</v>
      </c>
      <c r="E22">
        <v>111.4</v>
      </c>
      <c r="F22" s="8">
        <f t="shared" si="3"/>
        <v>17.752287787945725</v>
      </c>
      <c r="G22" s="7">
        <f t="shared" si="4"/>
        <v>82.157500000000013</v>
      </c>
      <c r="H22" s="7">
        <f t="shared" si="5"/>
        <v>23.699278846153849</v>
      </c>
      <c r="I22" s="9"/>
      <c r="J22" s="5"/>
      <c r="L22" s="4"/>
      <c r="M22" s="4"/>
      <c r="N22" s="4"/>
    </row>
    <row r="23" spans="1:14" s="3" customFormat="1" ht="12.75" customHeight="1">
      <c r="A23">
        <v>42.98</v>
      </c>
      <c r="B23">
        <v>639.20000000000005</v>
      </c>
      <c r="C23">
        <v>635.5</v>
      </c>
      <c r="D23">
        <v>1595</v>
      </c>
      <c r="E23">
        <v>100.8</v>
      </c>
      <c r="F23" s="8">
        <f t="shared" si="3"/>
        <v>16.91132849479331</v>
      </c>
      <c r="G23" s="7">
        <f t="shared" si="4"/>
        <v>74.34</v>
      </c>
      <c r="H23" s="7">
        <f t="shared" si="5"/>
        <v>22.576599390708303</v>
      </c>
      <c r="I23" s="9"/>
      <c r="J23" s="5"/>
      <c r="L23" s="4"/>
      <c r="M23" s="4"/>
      <c r="N23" s="4"/>
    </row>
    <row r="24" spans="1:14" s="3" customFormat="1" ht="12.75" customHeight="1">
      <c r="A24">
        <v>43.13</v>
      </c>
      <c r="B24">
        <v>618.6</v>
      </c>
      <c r="C24">
        <v>617.9</v>
      </c>
      <c r="D24">
        <v>1681</v>
      </c>
      <c r="E24">
        <v>90.2</v>
      </c>
      <c r="F24" s="8">
        <f t="shared" si="3"/>
        <v>15.948900809929526</v>
      </c>
      <c r="G24" s="7">
        <f t="shared" si="4"/>
        <v>66.522500000000008</v>
      </c>
      <c r="H24" s="7">
        <f t="shared" si="5"/>
        <v>21.291759805788274</v>
      </c>
      <c r="I24" s="9"/>
      <c r="J24" s="5"/>
      <c r="L24" s="4"/>
      <c r="M24" s="4"/>
      <c r="N24" s="4"/>
    </row>
    <row r="25" spans="1:14" s="3" customFormat="1" ht="12.75" customHeight="1">
      <c r="A25">
        <v>43.5</v>
      </c>
      <c r="B25">
        <v>596</v>
      </c>
      <c r="C25">
        <v>615</v>
      </c>
      <c r="D25">
        <v>1763</v>
      </c>
      <c r="E25">
        <v>83</v>
      </c>
      <c r="F25" s="8">
        <f t="shared" si="3"/>
        <v>15.391711370569054</v>
      </c>
      <c r="G25" s="7">
        <f t="shared" si="4"/>
        <v>61.212500000000006</v>
      </c>
      <c r="H25" s="7">
        <f t="shared" si="5"/>
        <v>20.547912699923842</v>
      </c>
      <c r="I25" s="9"/>
      <c r="J25" s="5"/>
      <c r="L25" s="4"/>
      <c r="M25" s="4"/>
      <c r="N25" s="4"/>
    </row>
    <row r="26" spans="1:14" s="3" customFormat="1" ht="12.75" customHeight="1">
      <c r="A26">
        <v>43.79</v>
      </c>
      <c r="B26">
        <v>572.79999999999995</v>
      </c>
      <c r="C26">
        <v>603</v>
      </c>
      <c r="D26">
        <v>1848</v>
      </c>
      <c r="E26">
        <v>76</v>
      </c>
      <c r="F26" s="8">
        <f t="shared" si="3"/>
        <v>14.773114547175766</v>
      </c>
      <c r="G26" s="7">
        <f t="shared" si="4"/>
        <v>56.050000000000004</v>
      </c>
      <c r="H26" s="7">
        <f t="shared" si="5"/>
        <v>19.722086824067024</v>
      </c>
      <c r="I26" s="9"/>
      <c r="J26" s="5"/>
      <c r="L26" s="4"/>
      <c r="M26" s="4"/>
      <c r="N26" s="4"/>
    </row>
    <row r="27" spans="1:14" s="3" customFormat="1" ht="12.75" customHeight="1">
      <c r="A27">
        <v>43.94</v>
      </c>
      <c r="B27">
        <v>550</v>
      </c>
      <c r="C27">
        <v>580.1</v>
      </c>
      <c r="D27">
        <v>1932</v>
      </c>
      <c r="E27">
        <v>71.2</v>
      </c>
      <c r="F27" s="8">
        <f t="shared" si="3"/>
        <v>14.469170085200378</v>
      </c>
      <c r="G27" s="7">
        <f t="shared" si="4"/>
        <v>52.510000000000005</v>
      </c>
      <c r="H27" s="7">
        <f t="shared" si="5"/>
        <v>19.316321401370907</v>
      </c>
      <c r="I27" s="9"/>
      <c r="J27" s="5"/>
      <c r="L27" s="4"/>
      <c r="M27" s="4"/>
      <c r="N27" s="4"/>
    </row>
    <row r="28" spans="1:14" s="3" customFormat="1" ht="12.75" customHeight="1">
      <c r="A28">
        <v>44.46</v>
      </c>
      <c r="B28">
        <v>526.79999999999995</v>
      </c>
      <c r="C28">
        <v>558.29999999999995</v>
      </c>
      <c r="D28">
        <v>2018</v>
      </c>
      <c r="E28">
        <v>66.400000000000006</v>
      </c>
      <c r="F28" s="8">
        <f t="shared" si="3"/>
        <v>14.094372567581782</v>
      </c>
      <c r="G28" s="7">
        <f t="shared" si="4"/>
        <v>48.970000000000006</v>
      </c>
      <c r="H28" s="7">
        <f t="shared" si="5"/>
        <v>18.815967250571212</v>
      </c>
      <c r="I28" s="9"/>
      <c r="J28" s="5"/>
      <c r="L28" s="4"/>
      <c r="M28" s="4"/>
      <c r="N28" s="4"/>
    </row>
    <row r="29" spans="1:14" s="3" customFormat="1" ht="12.75" customHeight="1">
      <c r="A29">
        <v>44.53</v>
      </c>
      <c r="B29">
        <v>506.3</v>
      </c>
      <c r="C29">
        <v>545.5</v>
      </c>
      <c r="D29">
        <v>2103</v>
      </c>
      <c r="E29">
        <v>61.6</v>
      </c>
      <c r="F29" s="8">
        <f t="shared" si="3"/>
        <v>13.626254338908174</v>
      </c>
      <c r="G29" s="7">
        <f t="shared" si="4"/>
        <v>45.430000000000007</v>
      </c>
      <c r="H29" s="7">
        <f t="shared" si="5"/>
        <v>18.191030083777608</v>
      </c>
      <c r="I29" s="9"/>
      <c r="J29" s="5"/>
      <c r="L29" s="4"/>
      <c r="M29" s="4"/>
      <c r="N29" s="4"/>
    </row>
    <row r="30" spans="1:14" s="3" customFormat="1" ht="12.75" customHeight="1">
      <c r="A30">
        <v>44.83</v>
      </c>
      <c r="B30">
        <v>487.5</v>
      </c>
      <c r="C30">
        <v>521.1</v>
      </c>
      <c r="D30">
        <v>2188</v>
      </c>
      <c r="E30">
        <v>57</v>
      </c>
      <c r="F30" s="8">
        <f t="shared" si="3"/>
        <v>13.118333859261597</v>
      </c>
      <c r="G30" s="7">
        <f t="shared" si="4"/>
        <v>42.037500000000001</v>
      </c>
      <c r="H30" s="7">
        <f t="shared" si="5"/>
        <v>17.5129569687738</v>
      </c>
      <c r="I30" s="9"/>
      <c r="J30" s="5"/>
      <c r="L30" s="4"/>
      <c r="M30" s="4"/>
      <c r="N30" s="4"/>
    </row>
    <row r="31" spans="1:14" s="3" customFormat="1" ht="12.75" customHeight="1">
      <c r="A31">
        <v>45.12</v>
      </c>
      <c r="B31">
        <v>450.7</v>
      </c>
      <c r="C31">
        <v>491.3</v>
      </c>
      <c r="D31">
        <v>2357</v>
      </c>
      <c r="E31">
        <v>49.8</v>
      </c>
      <c r="F31" s="8">
        <f t="shared" si="3"/>
        <v>12.346544651309561</v>
      </c>
      <c r="G31" s="7">
        <f t="shared" si="4"/>
        <v>36.727499999999999</v>
      </c>
      <c r="H31" s="7">
        <f t="shared" si="5"/>
        <v>16.482619478293984</v>
      </c>
      <c r="I31" s="9"/>
      <c r="J31" s="5"/>
      <c r="L31" s="4"/>
      <c r="M31" s="4"/>
      <c r="N31" s="4"/>
    </row>
    <row r="32" spans="1:14" s="3" customFormat="1" ht="12.75" customHeight="1">
      <c r="A32">
        <v>45.49</v>
      </c>
      <c r="B32">
        <v>435.7</v>
      </c>
      <c r="C32">
        <v>483.4</v>
      </c>
      <c r="D32">
        <v>2443</v>
      </c>
      <c r="E32">
        <v>47.4</v>
      </c>
      <c r="F32" s="8">
        <f t="shared" si="3"/>
        <v>12.18030924581887</v>
      </c>
      <c r="G32" s="7">
        <f t="shared" si="4"/>
        <v>34.957500000000003</v>
      </c>
      <c r="H32" s="7">
        <f t="shared" si="5"/>
        <v>16.260695449352628</v>
      </c>
      <c r="I32" s="9"/>
      <c r="J32" s="5"/>
      <c r="L32" s="4"/>
      <c r="M32" s="4"/>
      <c r="N32" s="4"/>
    </row>
    <row r="33" spans="1:14" s="3" customFormat="1" ht="12.75" customHeight="1">
      <c r="A33">
        <v>45.93</v>
      </c>
      <c r="B33">
        <v>419.2</v>
      </c>
      <c r="C33">
        <v>471.6</v>
      </c>
      <c r="D33">
        <v>2527</v>
      </c>
      <c r="E33">
        <v>44</v>
      </c>
      <c r="F33" s="8">
        <f t="shared" si="3"/>
        <v>11.695382349847481</v>
      </c>
      <c r="G33" s="7">
        <f t="shared" si="4"/>
        <v>32.450000000000003</v>
      </c>
      <c r="H33" s="7">
        <f t="shared" si="5"/>
        <v>15.613318735719728</v>
      </c>
      <c r="I33" s="9"/>
      <c r="J33" s="5"/>
      <c r="L33" s="4"/>
      <c r="M33" s="4"/>
      <c r="N33" s="4"/>
    </row>
    <row r="34" spans="1:14" s="3" customFormat="1" ht="12.75" customHeight="1">
      <c r="A34">
        <v>46.15</v>
      </c>
      <c r="B34">
        <v>401.8</v>
      </c>
      <c r="C34">
        <v>456.2</v>
      </c>
      <c r="D34">
        <v>2612</v>
      </c>
      <c r="E34">
        <v>41.6</v>
      </c>
      <c r="F34" s="8">
        <f t="shared" si="3"/>
        <v>11.429388871357947</v>
      </c>
      <c r="G34" s="7">
        <f t="shared" si="4"/>
        <v>30.680000000000003</v>
      </c>
      <c r="H34" s="7">
        <f t="shared" si="5"/>
        <v>15.258217821782178</v>
      </c>
      <c r="I34" s="9"/>
      <c r="J34" s="5"/>
      <c r="L34" s="4"/>
      <c r="M34" s="4"/>
      <c r="N34" s="4"/>
    </row>
    <row r="35" spans="1:14" s="3" customFormat="1" ht="12.75" customHeight="1">
      <c r="A35">
        <v>46.01</v>
      </c>
      <c r="B35">
        <v>387</v>
      </c>
      <c r="C35">
        <v>441.9</v>
      </c>
      <c r="D35">
        <v>2697</v>
      </c>
      <c r="E35">
        <v>39.200000000000003</v>
      </c>
      <c r="F35" s="8">
        <f t="shared" si="3"/>
        <v>11.120479646576207</v>
      </c>
      <c r="G35" s="7">
        <f t="shared" si="4"/>
        <v>28.910000000000004</v>
      </c>
      <c r="H35" s="7">
        <f t="shared" si="5"/>
        <v>14.845824447829399</v>
      </c>
      <c r="I35" s="9"/>
      <c r="J35" s="5"/>
      <c r="L35" s="4"/>
      <c r="M35" s="4"/>
      <c r="N35" s="4"/>
    </row>
    <row r="36" spans="1:14" s="3" customFormat="1" ht="12.75" customHeight="1">
      <c r="A36">
        <v>46.23</v>
      </c>
      <c r="B36">
        <v>376.8</v>
      </c>
      <c r="C36">
        <v>421.6</v>
      </c>
      <c r="D36">
        <v>2783</v>
      </c>
      <c r="E36">
        <v>36.799999999999997</v>
      </c>
      <c r="F36" s="8">
        <f t="shared" si="3"/>
        <v>10.772525507520774</v>
      </c>
      <c r="G36" s="7">
        <f t="shared" si="4"/>
        <v>27.14</v>
      </c>
      <c r="H36" s="7">
        <f t="shared" si="5"/>
        <v>14.381306169078446</v>
      </c>
      <c r="I36" s="9"/>
      <c r="J36" s="5"/>
      <c r="L36" s="4"/>
      <c r="M36" s="4"/>
      <c r="N36" s="4"/>
    </row>
    <row r="37" spans="1:14" s="3" customFormat="1" ht="12.75" customHeight="1">
      <c r="A37">
        <v>46.45</v>
      </c>
      <c r="B37">
        <v>364.8</v>
      </c>
      <c r="C37">
        <v>421.1</v>
      </c>
      <c r="D37">
        <v>2863</v>
      </c>
      <c r="E37">
        <v>34.4</v>
      </c>
      <c r="F37" s="8">
        <f t="shared" si="3"/>
        <v>10.359440412327759</v>
      </c>
      <c r="G37" s="7">
        <f t="shared" si="4"/>
        <v>25.37</v>
      </c>
      <c r="H37" s="7">
        <f t="shared" si="5"/>
        <v>13.829838156892611</v>
      </c>
      <c r="I37" s="9"/>
      <c r="J37" s="5"/>
      <c r="L37" s="4"/>
      <c r="M37" s="4"/>
      <c r="N37" s="4"/>
    </row>
    <row r="38" spans="1:14" s="3" customFormat="1" ht="12.75" customHeight="1">
      <c r="A38">
        <v>46.38</v>
      </c>
      <c r="B38">
        <v>352.9</v>
      </c>
      <c r="C38">
        <v>409.3</v>
      </c>
      <c r="D38">
        <v>2945</v>
      </c>
      <c r="E38">
        <v>33.200000000000003</v>
      </c>
      <c r="F38" s="8">
        <f t="shared" si="3"/>
        <v>10.284422004838541</v>
      </c>
      <c r="G38" s="7">
        <f t="shared" si="4"/>
        <v>24.485000000000003</v>
      </c>
      <c r="H38" s="7">
        <f t="shared" si="5"/>
        <v>13.729688690022851</v>
      </c>
      <c r="I38" s="9"/>
      <c r="J38" s="5"/>
      <c r="L38" s="4"/>
      <c r="M38" s="4"/>
      <c r="N38" s="4"/>
    </row>
    <row r="39" spans="1:14" s="3" customFormat="1" ht="12.75" customHeight="1">
      <c r="A39">
        <v>46.6</v>
      </c>
      <c r="B39">
        <v>341.7</v>
      </c>
      <c r="C39">
        <v>393.3</v>
      </c>
      <c r="D39">
        <v>3028</v>
      </c>
      <c r="E39">
        <v>31</v>
      </c>
      <c r="F39" s="8">
        <f t="shared" si="3"/>
        <v>9.8735668454822765</v>
      </c>
      <c r="G39" s="7">
        <f t="shared" si="4"/>
        <v>22.862500000000001</v>
      </c>
      <c r="H39" s="7">
        <f t="shared" si="5"/>
        <v>13.18119763899467</v>
      </c>
      <c r="I39" s="9"/>
      <c r="J39" s="5"/>
      <c r="L39" s="4"/>
      <c r="M39" s="4"/>
      <c r="N39" s="4"/>
    </row>
    <row r="40" spans="1:14" s="3" customFormat="1" ht="12.75" customHeight="1">
      <c r="A40">
        <v>46.82</v>
      </c>
      <c r="B40">
        <v>330</v>
      </c>
      <c r="C40">
        <v>389.9</v>
      </c>
      <c r="D40">
        <v>3111</v>
      </c>
      <c r="E40">
        <v>29.8</v>
      </c>
      <c r="F40" s="8">
        <f t="shared" si="3"/>
        <v>9.7515304512464507</v>
      </c>
      <c r="G40" s="7">
        <f t="shared" si="4"/>
        <v>21.977500000000003</v>
      </c>
      <c r="H40" s="7">
        <f t="shared" si="5"/>
        <v>13.018279226961159</v>
      </c>
      <c r="I40" s="9"/>
      <c r="J40" s="5"/>
      <c r="L40" s="4"/>
      <c r="M40" s="4"/>
      <c r="N40" s="4"/>
    </row>
    <row r="41" spans="1:14" s="3" customFormat="1" ht="12.75" customHeight="1">
      <c r="A41">
        <v>47.19</v>
      </c>
      <c r="B41">
        <v>309</v>
      </c>
      <c r="C41">
        <v>357.6</v>
      </c>
      <c r="D41">
        <v>3277</v>
      </c>
      <c r="E41">
        <v>26.2</v>
      </c>
      <c r="F41" s="8">
        <f t="shared" si="3"/>
        <v>9.0309666561481006</v>
      </c>
      <c r="G41" s="7">
        <f t="shared" si="4"/>
        <v>19.322500000000002</v>
      </c>
      <c r="H41" s="7">
        <f t="shared" si="5"/>
        <v>12.056327589489719</v>
      </c>
      <c r="I41" s="9"/>
      <c r="J41" s="5"/>
      <c r="L41" s="4"/>
      <c r="M41" s="4"/>
      <c r="N41" s="4"/>
    </row>
    <row r="42" spans="1:14" s="3" customFormat="1" ht="12.75" customHeight="1">
      <c r="A42">
        <v>47.11</v>
      </c>
      <c r="B42">
        <v>298.60000000000002</v>
      </c>
      <c r="C42">
        <v>372.3</v>
      </c>
      <c r="D42">
        <v>3362</v>
      </c>
      <c r="E42">
        <v>25</v>
      </c>
      <c r="F42" s="8">
        <f t="shared" si="3"/>
        <v>8.8408541074997373</v>
      </c>
      <c r="G42" s="7">
        <f t="shared" si="4"/>
        <v>18.4375</v>
      </c>
      <c r="H42" s="7">
        <f t="shared" si="5"/>
        <v>11.802527608530085</v>
      </c>
      <c r="I42" s="9"/>
      <c r="J42" s="5"/>
      <c r="L42" s="4"/>
      <c r="M42" s="4"/>
      <c r="N42" s="4"/>
    </row>
    <row r="43" spans="1:14" s="3" customFormat="1" ht="12.75" customHeight="1">
      <c r="A43">
        <v>47.19</v>
      </c>
      <c r="B43">
        <v>292.7</v>
      </c>
      <c r="C43">
        <v>365.5</v>
      </c>
      <c r="D43">
        <v>3441</v>
      </c>
      <c r="E43">
        <v>23.8</v>
      </c>
      <c r="F43" s="8">
        <f t="shared" si="3"/>
        <v>8.6142631745029981</v>
      </c>
      <c r="G43" s="7">
        <f t="shared" si="4"/>
        <v>17.552500000000002</v>
      </c>
      <c r="H43" s="7">
        <f t="shared" si="5"/>
        <v>11.500029036557503</v>
      </c>
      <c r="I43" s="9"/>
      <c r="J43" s="5"/>
      <c r="L43" s="4"/>
      <c r="M43" s="4"/>
      <c r="N43" s="4"/>
    </row>
    <row r="44" spans="1:14" s="3" customFormat="1" ht="12.75" customHeight="1">
      <c r="A44">
        <v>47.41</v>
      </c>
      <c r="B44">
        <v>282.7</v>
      </c>
      <c r="C44">
        <v>333.5</v>
      </c>
      <c r="D44">
        <v>3528</v>
      </c>
      <c r="E44">
        <v>22.6</v>
      </c>
      <c r="F44" s="8">
        <f t="shared" si="3"/>
        <v>8.3867466077627011</v>
      </c>
      <c r="G44" s="7">
        <f t="shared" si="4"/>
        <v>16.6675</v>
      </c>
      <c r="H44" s="7">
        <f t="shared" si="5"/>
        <v>11.196294744859102</v>
      </c>
      <c r="I44" s="9"/>
      <c r="J44" s="5"/>
      <c r="L44" s="4"/>
      <c r="M44" s="4"/>
      <c r="N44" s="4"/>
    </row>
    <row r="45" spans="1:14" s="3" customFormat="1" ht="12.75" customHeight="1">
      <c r="A45">
        <v>47.34</v>
      </c>
      <c r="B45">
        <v>275.5</v>
      </c>
      <c r="C45">
        <v>336.7</v>
      </c>
      <c r="D45">
        <v>3606</v>
      </c>
      <c r="E45">
        <v>21.4</v>
      </c>
      <c r="F45" s="8">
        <f t="shared" si="3"/>
        <v>8.1170085200378654</v>
      </c>
      <c r="G45" s="7">
        <f t="shared" si="4"/>
        <v>15.782500000000001</v>
      </c>
      <c r="H45" s="7">
        <f t="shared" si="5"/>
        <v>10.836194782939833</v>
      </c>
      <c r="I45" s="9"/>
      <c r="J45" s="5"/>
      <c r="L45" s="4"/>
      <c r="M45" s="4"/>
      <c r="N45" s="4"/>
    </row>
    <row r="46" spans="1:14" s="3" customFormat="1" ht="12.75" customHeight="1">
      <c r="A46">
        <v>47.71</v>
      </c>
      <c r="B46">
        <v>268.60000000000002</v>
      </c>
      <c r="C46">
        <v>330.2</v>
      </c>
      <c r="D46">
        <v>3692</v>
      </c>
      <c r="E46">
        <v>20.2</v>
      </c>
      <c r="F46" s="8">
        <f t="shared" si="3"/>
        <v>7.8445776796045017</v>
      </c>
      <c r="G46" s="7">
        <f t="shared" si="4"/>
        <v>14.897500000000001</v>
      </c>
      <c r="H46" s="7">
        <f t="shared" si="5"/>
        <v>10.4725</v>
      </c>
      <c r="I46" s="9"/>
      <c r="J46" s="5"/>
      <c r="L46" s="4"/>
      <c r="M46" s="4"/>
      <c r="N46" s="4"/>
    </row>
    <row r="47" spans="1:14" s="3" customFormat="1" ht="12.75" customHeight="1">
      <c r="A47">
        <v>47.93</v>
      </c>
      <c r="B47">
        <v>258.5</v>
      </c>
      <c r="C47">
        <v>330.8</v>
      </c>
      <c r="D47">
        <v>3772</v>
      </c>
      <c r="E47">
        <v>19</v>
      </c>
      <c r="F47" s="8">
        <f t="shared" si="3"/>
        <v>7.5384453560534341</v>
      </c>
      <c r="G47" s="7">
        <f t="shared" si="4"/>
        <v>14.012500000000001</v>
      </c>
      <c r="H47" s="7">
        <f t="shared" si="5"/>
        <v>10.063813785224676</v>
      </c>
      <c r="I47" s="9"/>
      <c r="J47" s="5"/>
      <c r="L47" s="4"/>
      <c r="M47" s="4"/>
      <c r="N47" s="4"/>
    </row>
    <row r="48" spans="1:14" s="3" customFormat="1" ht="12.75" customHeight="1">
      <c r="A48">
        <v>47.48</v>
      </c>
      <c r="B48">
        <v>247.6</v>
      </c>
      <c r="C48">
        <v>318.2</v>
      </c>
      <c r="D48">
        <v>3934</v>
      </c>
      <c r="E48">
        <v>17.8</v>
      </c>
      <c r="F48" s="8">
        <f t="shared" si="3"/>
        <v>7.3656463658356994</v>
      </c>
      <c r="G48" s="7">
        <f t="shared" si="4"/>
        <v>13.127500000000001</v>
      </c>
      <c r="H48" s="7">
        <f t="shared" si="5"/>
        <v>9.8331273800456973</v>
      </c>
      <c r="I48" s="9"/>
      <c r="J48" s="5"/>
      <c r="L48" s="4"/>
      <c r="M48" s="4"/>
      <c r="N48" s="4"/>
    </row>
    <row r="49" spans="1:14" s="3" customFormat="1" ht="12.75" customHeight="1">
      <c r="A49">
        <v>47.78</v>
      </c>
      <c r="B49">
        <v>241</v>
      </c>
      <c r="C49">
        <v>303.60000000000002</v>
      </c>
      <c r="D49">
        <v>4013</v>
      </c>
      <c r="E49">
        <v>16.600000000000001</v>
      </c>
      <c r="F49" s="8">
        <f t="shared" si="3"/>
        <v>7.0070264015988224</v>
      </c>
      <c r="G49" s="7">
        <f t="shared" si="4"/>
        <v>12.242500000000001</v>
      </c>
      <c r="H49" s="7">
        <f t="shared" si="5"/>
        <v>9.3543702399086062</v>
      </c>
      <c r="I49" s="9"/>
      <c r="J49" s="5"/>
      <c r="L49" s="4"/>
      <c r="M49" s="4"/>
      <c r="N49" s="4"/>
    </row>
    <row r="50" spans="1:14" s="3" customFormat="1" ht="12.75" customHeight="1">
      <c r="A50">
        <v>47.93</v>
      </c>
      <c r="B50">
        <v>232.4</v>
      </c>
      <c r="C50">
        <v>303.5</v>
      </c>
      <c r="D50">
        <v>4097</v>
      </c>
      <c r="E50">
        <v>15.6</v>
      </c>
      <c r="F50" s="8">
        <f t="shared" si="3"/>
        <v>6.7227516566740295</v>
      </c>
      <c r="G50" s="7">
        <f t="shared" si="4"/>
        <v>11.505000000000001</v>
      </c>
      <c r="H50" s="7">
        <f t="shared" si="5"/>
        <v>8.9748638613861385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E61"/>
      <c r="F61" s="8">
        <f t="shared" si="3"/>
        <v>0</v>
      </c>
      <c r="G61" s="7">
        <f t="shared" si="4"/>
        <v>0</v>
      </c>
      <c r="H61" s="7">
        <f t="shared" si="5"/>
        <v>0</v>
      </c>
      <c r="I61" s="9"/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E62"/>
      <c r="F62" s="8">
        <f t="shared" si="3"/>
        <v>0</v>
      </c>
      <c r="G62" s="7">
        <f t="shared" si="4"/>
        <v>0</v>
      </c>
      <c r="H62" s="7">
        <f t="shared" si="5"/>
        <v>0</v>
      </c>
      <c r="I62" s="9"/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E63"/>
      <c r="F63" s="8">
        <f t="shared" si="3"/>
        <v>0</v>
      </c>
      <c r="G63" s="7">
        <f t="shared" si="4"/>
        <v>0</v>
      </c>
      <c r="H63" s="7">
        <f t="shared" si="5"/>
        <v>0</v>
      </c>
      <c r="I63" s="9"/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E64"/>
      <c r="F64" s="8">
        <f t="shared" si="3"/>
        <v>0</v>
      </c>
      <c r="G64" s="7">
        <f t="shared" si="4"/>
        <v>0</v>
      </c>
      <c r="H64" s="7">
        <f t="shared" si="5"/>
        <v>0</v>
      </c>
      <c r="I64" s="9"/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E65"/>
      <c r="F65" s="8">
        <f t="shared" ref="F65:F128" si="6">(D65*E65)/9507</f>
        <v>0</v>
      </c>
      <c r="G65" s="7">
        <f t="shared" ref="G65:G128" si="7">SUM(E65*0.7375)</f>
        <v>0</v>
      </c>
      <c r="H65" s="7">
        <f t="shared" ref="H65:H128" si="8">SUM(D65*G65)/5252</f>
        <v>0</v>
      </c>
      <c r="I65" s="9"/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/>
      <c r="B129"/>
      <c r="C129"/>
      <c r="D129"/>
      <c r="E129"/>
      <c r="F129" s="8">
        <f t="shared" ref="F129:F192" si="9">(D129*E129)/9507</f>
        <v>0</v>
      </c>
      <c r="G129" s="7">
        <f t="shared" ref="G129:G192" si="10">SUM(E129*0.7375)</f>
        <v>0</v>
      </c>
      <c r="H129" s="7">
        <f t="shared" ref="H129:H192" si="11">SUM(D129*G129)/5252</f>
        <v>0</v>
      </c>
      <c r="I129" s="9"/>
      <c r="J129" s="5"/>
      <c r="L129" s="4"/>
      <c r="M129" s="4"/>
      <c r="N129" s="4"/>
    </row>
    <row r="130" spans="1:14" s="3" customFormat="1" ht="12.75" customHeight="1">
      <c r="A130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 s="3" customFormat="1" ht="12.75" customHeight="1">
      <c r="A184"/>
      <c r="B184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I184" s="9"/>
      <c r="J184" s="5"/>
      <c r="L184" s="4"/>
      <c r="M184" s="4"/>
      <c r="N184" s="4"/>
    </row>
    <row r="185" spans="1:14" s="3" customFormat="1" ht="12.75" customHeight="1">
      <c r="A185"/>
      <c r="B185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I185" s="9"/>
      <c r="J185" s="5"/>
      <c r="L185" s="4"/>
      <c r="M185" s="4"/>
      <c r="N185" s="4"/>
    </row>
    <row r="186" spans="1:14" s="3" customFormat="1" ht="12.75" customHeight="1">
      <c r="A186"/>
      <c r="B186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I186" s="9"/>
      <c r="J186" s="5"/>
      <c r="L186" s="4"/>
      <c r="M186" s="4"/>
      <c r="N186" s="4"/>
    </row>
    <row r="187" spans="1:14" s="3" customFormat="1" ht="12.75" customHeight="1">
      <c r="A187"/>
      <c r="B187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I187" s="9"/>
      <c r="J187" s="5"/>
      <c r="L187" s="4"/>
      <c r="M187" s="4"/>
      <c r="N187" s="4"/>
    </row>
    <row r="188" spans="1:14"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</row>
    <row r="189" spans="1:14"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</row>
    <row r="190" spans="1:14"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</row>
    <row r="191" spans="1:14"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</row>
    <row r="192" spans="1:14"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</row>
    <row r="193" spans="3:14">
      <c r="C193"/>
      <c r="D193"/>
      <c r="E193"/>
      <c r="F193" s="8">
        <f t="shared" ref="F193:F232" si="12">(D193*E193)/9507</f>
        <v>0</v>
      </c>
      <c r="G193" s="7">
        <f t="shared" ref="G193:G232" si="13">SUM(E193*0.7375)</f>
        <v>0</v>
      </c>
      <c r="H193" s="7">
        <f t="shared" ref="H193:H232" si="14">SUM(D193*G193)/5252</f>
        <v>0</v>
      </c>
      <c r="J193"/>
      <c r="L193"/>
      <c r="M193"/>
    </row>
    <row r="194" spans="3:14"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</row>
    <row r="195" spans="3:14"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</row>
    <row r="196" spans="3:14"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</row>
    <row r="197" spans="3:14"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</row>
    <row r="198" spans="3:14"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3:14" hidden="1"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3:14"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3:14" hidden="1"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3:14"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3:14" hidden="1"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3:14"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3:14" hidden="1"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3:14" hidden="1"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3:14"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3:14"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3:14"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3:14"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3:14"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3:14" hidden="1"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3:14"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3:14" hidden="1"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3:14" hidden="1"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3:14" hidden="1"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3:14"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3:14"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3:14"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3:14"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3:14"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3:14"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3:14"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3:14" hidden="1"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3:14"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3:14" hidden="1"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3:14"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3:14" hidden="1"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3:14"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3:14" hidden="1"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3:14" hidden="1"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3:14"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3:14"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3:14"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3:14"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3:14"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3:14"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3:14"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3:14"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3:14"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3:14"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3:14"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3:14"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3:14">
      <c r="C244"/>
      <c r="D244"/>
      <c r="E244"/>
      <c r="F244" s="8">
        <f t="shared" si="0"/>
        <v>0</v>
      </c>
      <c r="G244" s="7">
        <f t="shared" si="1"/>
        <v>0</v>
      </c>
      <c r="H244" s="7">
        <f t="shared" si="2"/>
        <v>0</v>
      </c>
      <c r="J244"/>
      <c r="L244"/>
      <c r="M244"/>
      <c r="N244"/>
    </row>
    <row r="245" spans="3:14">
      <c r="C245"/>
      <c r="D245"/>
      <c r="E245"/>
      <c r="F245" s="8">
        <f t="shared" si="0"/>
        <v>0</v>
      </c>
      <c r="G245" s="7">
        <f t="shared" si="1"/>
        <v>0</v>
      </c>
      <c r="H245" s="7">
        <f t="shared" si="2"/>
        <v>0</v>
      </c>
      <c r="J245"/>
      <c r="L245"/>
      <c r="M245"/>
      <c r="N245"/>
    </row>
    <row r="246" spans="3:14">
      <c r="C246"/>
      <c r="D246"/>
      <c r="E246"/>
      <c r="F246" s="8">
        <f t="shared" si="0"/>
        <v>0</v>
      </c>
      <c r="G246" s="7">
        <f t="shared" si="1"/>
        <v>0</v>
      </c>
      <c r="H246" s="7">
        <f t="shared" si="2"/>
        <v>0</v>
      </c>
      <c r="J246"/>
      <c r="L246"/>
      <c r="M246"/>
      <c r="N246"/>
    </row>
    <row r="247" spans="3:14">
      <c r="C247"/>
      <c r="D247"/>
      <c r="E247"/>
      <c r="F247" s="8">
        <f t="shared" ref="F247:F310" si="15">(D247*E247)/9507</f>
        <v>0</v>
      </c>
      <c r="G247" s="7">
        <f t="shared" ref="G247:G310" si="16">SUM(E247*0.7375)</f>
        <v>0</v>
      </c>
      <c r="H247" s="7">
        <f t="shared" ref="H247:H310" si="17">SUM(D247*G247)/5252</f>
        <v>0</v>
      </c>
      <c r="J247"/>
      <c r="L247"/>
      <c r="M247"/>
      <c r="N247"/>
    </row>
    <row r="248" spans="3:14"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3:14"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3:14"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3:14"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3:14"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3:14"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3:14"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3:14"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3:14"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3:14"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3:14"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3:14"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3:14"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3:14"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3:14"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3:14"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3:14"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3:14"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3:14"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3:14"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3:14"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3:14"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3:14"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3:14"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3:14"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3:14"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3:14"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3:14"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3:14"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3:14"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3:14"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3:14"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3:14"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3:14"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3:14"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3:14"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3:14"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3:14"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3:14"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3:14"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3:14"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3:14"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3:14"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3:14"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3:14"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3:14"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3:14"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3:14"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3:14"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3:14"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3:14"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3:14"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3:14"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3:14"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3:14"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3:14"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3:14"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3:14"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3:14"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3:14"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3:14">
      <c r="C308"/>
      <c r="D308"/>
      <c r="E308"/>
      <c r="F308" s="8">
        <f t="shared" si="15"/>
        <v>0</v>
      </c>
      <c r="G308" s="7">
        <f t="shared" si="16"/>
        <v>0</v>
      </c>
      <c r="H308" s="7">
        <f t="shared" si="17"/>
        <v>0</v>
      </c>
      <c r="J308"/>
      <c r="L308"/>
      <c r="M308"/>
      <c r="N308"/>
    </row>
    <row r="309" spans="3:14">
      <c r="C309"/>
      <c r="D309"/>
      <c r="E309"/>
      <c r="F309" s="8">
        <f t="shared" si="15"/>
        <v>0</v>
      </c>
      <c r="G309" s="7">
        <f t="shared" si="16"/>
        <v>0</v>
      </c>
      <c r="H309" s="7">
        <f t="shared" si="17"/>
        <v>0</v>
      </c>
      <c r="J309"/>
      <c r="L309"/>
      <c r="M309"/>
      <c r="N309"/>
    </row>
    <row r="310" spans="3:14">
      <c r="C310"/>
      <c r="D310"/>
      <c r="E310"/>
      <c r="F310" s="8">
        <f t="shared" si="15"/>
        <v>0</v>
      </c>
      <c r="G310" s="7">
        <f t="shared" si="16"/>
        <v>0</v>
      </c>
      <c r="H310" s="7">
        <f t="shared" si="17"/>
        <v>0</v>
      </c>
      <c r="J310"/>
      <c r="L310"/>
      <c r="M310"/>
      <c r="N310"/>
    </row>
    <row r="311" spans="3:14">
      <c r="C311"/>
      <c r="D311"/>
      <c r="E311"/>
      <c r="F311" s="8">
        <f t="shared" ref="F311:F374" si="18">(D311*E311)/9507</f>
        <v>0</v>
      </c>
      <c r="G311" s="7">
        <f t="shared" ref="G311:G374" si="19">SUM(E311*0.7375)</f>
        <v>0</v>
      </c>
      <c r="H311" s="7">
        <f t="shared" ref="H311:H374" si="20">SUM(D311*G311)/5252</f>
        <v>0</v>
      </c>
      <c r="J311"/>
      <c r="L311"/>
      <c r="M311"/>
      <c r="N311"/>
    </row>
    <row r="312" spans="3:14"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3:14"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3:14"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3:14"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3:14"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3:14"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3:14"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3:14"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3:14"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3:14"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3:14"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3:14"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3:14"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3:14"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3:14"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3:14"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3:14"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3:14"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3:14"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3:14"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3:14"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3:14"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3:14"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3:14"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3:14"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3:14"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3:14"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3:14"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3:14"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3:14"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3:14"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3:14"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3:14"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3:14"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3:14"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3:14"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3:14"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3:14"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3:14"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3:14"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3:14"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3:14"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3:14"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3:14"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3:14"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3:14"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3:14"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3:14"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3:14"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3:14"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3:14"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3:14"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3:14"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3:14"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3:14"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3:14"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3:14"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3:14"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3:14"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3:14"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3:14">
      <c r="C372"/>
      <c r="D372"/>
      <c r="E372"/>
      <c r="F372" s="8">
        <f t="shared" si="18"/>
        <v>0</v>
      </c>
      <c r="G372" s="7">
        <f t="shared" si="19"/>
        <v>0</v>
      </c>
      <c r="H372" s="7">
        <f t="shared" si="20"/>
        <v>0</v>
      </c>
      <c r="J372"/>
      <c r="L372"/>
      <c r="M372"/>
      <c r="N372"/>
    </row>
    <row r="373" spans="3:14">
      <c r="C373"/>
      <c r="D373"/>
      <c r="E373"/>
      <c r="F373" s="8">
        <f t="shared" si="18"/>
        <v>0</v>
      </c>
      <c r="G373" s="7">
        <f t="shared" si="19"/>
        <v>0</v>
      </c>
      <c r="H373" s="7">
        <f t="shared" si="20"/>
        <v>0</v>
      </c>
      <c r="J373"/>
      <c r="L373"/>
      <c r="M373"/>
      <c r="N373"/>
    </row>
    <row r="374" spans="3:14">
      <c r="C374"/>
      <c r="D374"/>
      <c r="E374"/>
      <c r="F374" s="8">
        <f t="shared" si="18"/>
        <v>0</v>
      </c>
      <c r="G374" s="7">
        <f t="shared" si="19"/>
        <v>0</v>
      </c>
      <c r="H374" s="7">
        <f t="shared" si="20"/>
        <v>0</v>
      </c>
      <c r="J374"/>
      <c r="L374"/>
      <c r="M374"/>
      <c r="N374"/>
    </row>
    <row r="375" spans="3:14">
      <c r="C375"/>
      <c r="D375"/>
      <c r="E375"/>
      <c r="F375" s="8">
        <f t="shared" ref="F375:F438" si="21">(D375*E375)/9507</f>
        <v>0</v>
      </c>
      <c r="G375" s="7">
        <f t="shared" ref="G375:G438" si="22">SUM(E375*0.7375)</f>
        <v>0</v>
      </c>
      <c r="H375" s="7">
        <f t="shared" ref="H375:H438" si="23">SUM(D375*G375)/5252</f>
        <v>0</v>
      </c>
      <c r="J375"/>
      <c r="L375"/>
      <c r="M375"/>
      <c r="N375"/>
    </row>
    <row r="376" spans="3:14"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3:14"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3:14"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3:14"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3:14"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3:14"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3:14"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3:14"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3:14"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3:14"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3:14"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3:14"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3:14"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3:14"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3:14"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3:14"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3:14"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3:14"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3:14"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3:14"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3:14"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3:14"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3:14"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3:14"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3:14"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3:14"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3:14"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3:14"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3:14"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3:14"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3:14"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3:14"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3:14"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3:14"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3:14"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3:14"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3:14"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3:14"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3:14"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3:14"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3:14"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3:14"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3:14"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3:14"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3:14"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3:14"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3:14"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3:14"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3:14"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3:14"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3:14"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3:14"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3:14"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3:14"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3:14"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3:14"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3:14"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3:14"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3:14"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3:14"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3:14">
      <c r="C436"/>
      <c r="D436"/>
      <c r="E436"/>
      <c r="F436" s="8">
        <f t="shared" si="21"/>
        <v>0</v>
      </c>
      <c r="G436" s="7">
        <f t="shared" si="22"/>
        <v>0</v>
      </c>
      <c r="H436" s="7">
        <f t="shared" si="23"/>
        <v>0</v>
      </c>
      <c r="J436"/>
      <c r="L436"/>
      <c r="M436"/>
      <c r="N436"/>
    </row>
    <row r="437" spans="3:14">
      <c r="C437"/>
      <c r="D437"/>
      <c r="E437"/>
      <c r="F437" s="8">
        <f t="shared" si="21"/>
        <v>0</v>
      </c>
      <c r="G437" s="7">
        <f t="shared" si="22"/>
        <v>0</v>
      </c>
      <c r="H437" s="7">
        <f t="shared" si="23"/>
        <v>0</v>
      </c>
      <c r="J437"/>
      <c r="L437"/>
      <c r="M437"/>
      <c r="N437"/>
    </row>
    <row r="438" spans="3:14">
      <c r="C438"/>
      <c r="D438"/>
      <c r="E438"/>
      <c r="F438" s="8">
        <f t="shared" si="21"/>
        <v>0</v>
      </c>
      <c r="G438" s="7">
        <f t="shared" si="22"/>
        <v>0</v>
      </c>
      <c r="H438" s="7">
        <f t="shared" si="23"/>
        <v>0</v>
      </c>
      <c r="J438"/>
      <c r="L438"/>
      <c r="M438"/>
      <c r="N438"/>
    </row>
    <row r="439" spans="3:14">
      <c r="C439"/>
      <c r="D439"/>
      <c r="E439"/>
      <c r="F439" s="8">
        <f t="shared" ref="F439:F502" si="24">(D439*E439)/9507</f>
        <v>0</v>
      </c>
      <c r="G439" s="7">
        <f t="shared" ref="G439:G502" si="25">SUM(E439*0.7375)</f>
        <v>0</v>
      </c>
      <c r="H439" s="7">
        <f t="shared" ref="H439:H502" si="26">SUM(D439*G439)/5252</f>
        <v>0</v>
      </c>
      <c r="J439"/>
      <c r="L439"/>
      <c r="M439"/>
      <c r="N439"/>
    </row>
    <row r="440" spans="3:14"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3:14"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3:14"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3:14"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3:14"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3:14"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3:14"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3:14"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3:14"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3:14"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3:14"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3:14"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3:14"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3:14"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3:14"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3:14"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3:14"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3:14"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3:14"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3:14"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3:14"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3:14"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3:14"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3:14"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3:14"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3:14"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3:14"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3:14"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3:14"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3:14"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3:14"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3:14"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3:14"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3:14"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3:14"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3:14"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3:14"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3:14"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3:14"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3:14"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3:14"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3:14"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3:14"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3:14"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3:14"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3:14"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3:14"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3:14"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3:14"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3:14"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3:14"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3:14"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3:14"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3:14"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3:14"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3:14"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3:14"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3:14"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3:14"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3:14"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3:14">
      <c r="C500"/>
      <c r="D500"/>
      <c r="E500"/>
      <c r="F500" s="8">
        <f t="shared" si="24"/>
        <v>0</v>
      </c>
      <c r="G500" s="7">
        <f t="shared" si="25"/>
        <v>0</v>
      </c>
      <c r="H500" s="7">
        <f t="shared" si="26"/>
        <v>0</v>
      </c>
      <c r="J500"/>
      <c r="L500"/>
      <c r="M500"/>
      <c r="N500"/>
    </row>
    <row r="501" spans="3:14">
      <c r="C501"/>
      <c r="D501"/>
      <c r="E501"/>
      <c r="F501" s="8">
        <f t="shared" si="24"/>
        <v>0</v>
      </c>
      <c r="G501" s="7">
        <f t="shared" si="25"/>
        <v>0</v>
      </c>
      <c r="H501" s="7">
        <f t="shared" si="26"/>
        <v>0</v>
      </c>
      <c r="J501"/>
      <c r="L501"/>
      <c r="M501"/>
      <c r="N501"/>
    </row>
    <row r="502" spans="3:14">
      <c r="C502"/>
      <c r="D502"/>
      <c r="E502"/>
      <c r="F502" s="8">
        <f t="shared" si="24"/>
        <v>0</v>
      </c>
      <c r="G502" s="7">
        <f t="shared" si="25"/>
        <v>0</v>
      </c>
      <c r="H502" s="7">
        <f t="shared" si="26"/>
        <v>0</v>
      </c>
      <c r="J502"/>
      <c r="L502"/>
      <c r="M502"/>
      <c r="N502"/>
    </row>
    <row r="503" spans="3:14">
      <c r="C503"/>
      <c r="D503"/>
      <c r="E503"/>
      <c r="F503" s="8">
        <f t="shared" ref="F503:F566" si="27">(D503*E503)/9507</f>
        <v>0</v>
      </c>
      <c r="G503" s="7">
        <f t="shared" ref="G503:G566" si="28">SUM(E503*0.7375)</f>
        <v>0</v>
      </c>
      <c r="H503" s="7">
        <f t="shared" ref="H503:H566" si="29">SUM(D503*G503)/5252</f>
        <v>0</v>
      </c>
      <c r="J503"/>
      <c r="L503"/>
      <c r="M503"/>
      <c r="N503"/>
    </row>
    <row r="504" spans="3:14"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3:14"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3:14"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3:14"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3:14"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3:14"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3:14"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3:14"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3:14"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3:14"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3:14"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3:14"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3:14"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3:14"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3:14"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3:14"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3:14"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3:14"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3:14"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3:14"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3:14"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3:14"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3:14"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3:14"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3:14"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3:14"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3:14"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3:14"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3:14"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3:14"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3:14"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3:14"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3:14"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3:14"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3:14"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3:14"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3:14"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3:14"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3:14"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3:14"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3:14"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3:14"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3:14"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3:14"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N547"/>
    </row>
    <row r="548" spans="3:14"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N548"/>
    </row>
    <row r="549" spans="3:14"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N549"/>
    </row>
    <row r="550" spans="3:14"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3:14"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3:14"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3:14"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3:14"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3:14"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3:14"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3:14"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3:14"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3:14"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3:14"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3:14"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3:14"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3:14"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3:14">
      <c r="C564"/>
      <c r="D564"/>
      <c r="E564"/>
      <c r="F564" s="8">
        <f t="shared" si="27"/>
        <v>0</v>
      </c>
      <c r="G564" s="7">
        <f t="shared" si="28"/>
        <v>0</v>
      </c>
      <c r="H564" s="7">
        <f t="shared" si="29"/>
        <v>0</v>
      </c>
      <c r="J564"/>
      <c r="L564"/>
      <c r="M564"/>
      <c r="N564"/>
    </row>
    <row r="565" spans="3:14">
      <c r="C565"/>
      <c r="D565"/>
      <c r="E565"/>
      <c r="F565" s="8">
        <f t="shared" si="27"/>
        <v>0</v>
      </c>
      <c r="G565" s="7">
        <f t="shared" si="28"/>
        <v>0</v>
      </c>
      <c r="H565" s="7">
        <f t="shared" si="29"/>
        <v>0</v>
      </c>
      <c r="J565"/>
      <c r="L565"/>
      <c r="M565"/>
      <c r="N565"/>
    </row>
    <row r="566" spans="3:14">
      <c r="C566"/>
      <c r="D566"/>
      <c r="E566"/>
      <c r="F566" s="8">
        <f t="shared" si="27"/>
        <v>0</v>
      </c>
      <c r="G566" s="7">
        <f t="shared" si="28"/>
        <v>0</v>
      </c>
      <c r="H566" s="7">
        <f t="shared" si="29"/>
        <v>0</v>
      </c>
      <c r="J566"/>
      <c r="L566"/>
      <c r="M566"/>
      <c r="N566"/>
    </row>
    <row r="567" spans="3:14">
      <c r="C567"/>
      <c r="D567"/>
      <c r="E567"/>
      <c r="F567" s="8">
        <f t="shared" ref="F567:F630" si="30">(D567*E567)/9507</f>
        <v>0</v>
      </c>
      <c r="G567" s="7">
        <f t="shared" ref="G567:G630" si="31">SUM(E567*0.7375)</f>
        <v>0</v>
      </c>
      <c r="H567" s="7">
        <f t="shared" ref="H567:H630" si="32">SUM(D567*G567)/5252</f>
        <v>0</v>
      </c>
      <c r="J567"/>
      <c r="L567"/>
      <c r="M567"/>
      <c r="N567"/>
    </row>
    <row r="568" spans="3:14"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3:14"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3:14"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3:14"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3:14"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3:14"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3:14"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3:14"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3:14"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3:14"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3:14"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3:14"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3:14"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3:14"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3:14"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3:14"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3:14"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3:14"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3:14"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3:14"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3:14"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3:14"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3:14"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3:14"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3:14"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3:14"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3:14"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3:14"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3:14"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3:14"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3:14"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3:14"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3:14"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3:14"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3:14"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3:14"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3:14"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3:14"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3:14"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3:14"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3:14"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3:14"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3:14"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3:14"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3:14"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3:14"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3:14"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3:14"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3:14"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3:14"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3:14"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3:14"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3:14"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3:14"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3:14"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3:14"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3:14"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3:14"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3:14"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3:14"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3:14">
      <c r="C628"/>
      <c r="D628"/>
      <c r="E628"/>
      <c r="F628" s="8">
        <f t="shared" si="30"/>
        <v>0</v>
      </c>
      <c r="G628" s="7">
        <f t="shared" si="31"/>
        <v>0</v>
      </c>
      <c r="H628" s="7">
        <f t="shared" si="32"/>
        <v>0</v>
      </c>
      <c r="J628"/>
      <c r="L628"/>
      <c r="M628"/>
      <c r="N628"/>
    </row>
    <row r="629" spans="3:14">
      <c r="C629"/>
      <c r="D629"/>
      <c r="E629"/>
      <c r="F629" s="8">
        <f t="shared" si="30"/>
        <v>0</v>
      </c>
      <c r="G629" s="7">
        <f t="shared" si="31"/>
        <v>0</v>
      </c>
      <c r="H629" s="7">
        <f t="shared" si="32"/>
        <v>0</v>
      </c>
      <c r="J629"/>
      <c r="L629"/>
      <c r="M629"/>
      <c r="N629"/>
    </row>
    <row r="630" spans="3:14">
      <c r="C630"/>
      <c r="D630"/>
      <c r="E630"/>
      <c r="F630" s="8">
        <f t="shared" si="30"/>
        <v>0</v>
      </c>
      <c r="G630" s="7">
        <f t="shared" si="31"/>
        <v>0</v>
      </c>
      <c r="H630" s="7">
        <f t="shared" si="32"/>
        <v>0</v>
      </c>
      <c r="J630"/>
      <c r="L630"/>
      <c r="M630"/>
      <c r="N630"/>
    </row>
    <row r="631" spans="3:14">
      <c r="C631"/>
      <c r="D631"/>
      <c r="E631"/>
      <c r="F631" s="8">
        <f t="shared" ref="F631:F694" si="33">(D631*E631)/9507</f>
        <v>0</v>
      </c>
      <c r="G631" s="7">
        <f t="shared" ref="G631:G694" si="34">SUM(E631*0.7375)</f>
        <v>0</v>
      </c>
      <c r="H631" s="7">
        <f t="shared" ref="H631:H694" si="35">SUM(D631*G631)/5252</f>
        <v>0</v>
      </c>
      <c r="J631"/>
      <c r="L631"/>
      <c r="M631"/>
      <c r="N631"/>
    </row>
    <row r="632" spans="3:14"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3:14"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3:14"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3:14"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3:14"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3:14"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3:14"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3:14"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3:14"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3:14"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3:14"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3:14"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3:14"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3:14"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3:14"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3:14"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3:14"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3:14"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3:14"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3:14"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3:14"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3:14"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3:14"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3:14"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3:14"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3:14"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3:14"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3:14"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3:14"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3:14"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3:14"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3:14"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3:14"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3:14"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3:14"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3:14"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3:14"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3:14"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3:14"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3:14"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3:14"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3:14"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3:14"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3:14"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3:14"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3:14"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3:14"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3:14"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3:14"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3:14"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3:14"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3:14"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3:14"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3:14"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3:14"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3:14"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3:14"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3:14"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3:14"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3:14"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3:14">
      <c r="C692"/>
      <c r="D692"/>
      <c r="E692"/>
      <c r="F692" s="8">
        <f t="shared" si="33"/>
        <v>0</v>
      </c>
      <c r="G692" s="7">
        <f t="shared" si="34"/>
        <v>0</v>
      </c>
      <c r="H692" s="7">
        <f t="shared" si="35"/>
        <v>0</v>
      </c>
      <c r="J692"/>
      <c r="L692"/>
      <c r="M692"/>
      <c r="N692"/>
    </row>
    <row r="693" spans="3:14">
      <c r="C693"/>
      <c r="D693"/>
      <c r="E693"/>
      <c r="F693" s="8">
        <f t="shared" si="33"/>
        <v>0</v>
      </c>
      <c r="G693" s="7">
        <f t="shared" si="34"/>
        <v>0</v>
      </c>
      <c r="H693" s="7">
        <f t="shared" si="35"/>
        <v>0</v>
      </c>
      <c r="J693"/>
      <c r="L693"/>
      <c r="M693"/>
      <c r="N693"/>
    </row>
    <row r="694" spans="3:14">
      <c r="C694"/>
      <c r="D694"/>
      <c r="E694"/>
      <c r="F694" s="8">
        <f t="shared" si="33"/>
        <v>0</v>
      </c>
      <c r="G694" s="7">
        <f t="shared" si="34"/>
        <v>0</v>
      </c>
      <c r="H694" s="7">
        <f t="shared" si="35"/>
        <v>0</v>
      </c>
      <c r="J694"/>
      <c r="L694"/>
      <c r="M694"/>
      <c r="N694"/>
    </row>
    <row r="695" spans="3:14">
      <c r="C695"/>
      <c r="D695"/>
      <c r="E695"/>
      <c r="F695" s="8">
        <f t="shared" ref="F695:F758" si="36">(D695*E695)/9507</f>
        <v>0</v>
      </c>
      <c r="G695" s="7">
        <f t="shared" ref="G695:G758" si="37">SUM(E695*0.7375)</f>
        <v>0</v>
      </c>
      <c r="H695" s="7">
        <f t="shared" ref="H695:H758" si="38">SUM(D695*G695)/5252</f>
        <v>0</v>
      </c>
      <c r="J695"/>
      <c r="L695"/>
      <c r="M695"/>
      <c r="N695"/>
    </row>
    <row r="696" spans="3:14"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3:14"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3:14"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3:14"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3:14"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3:14"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3:14"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3:14"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3:14"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3:14"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3:14"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3:14"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3:14"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3:14"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3:14"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3:14"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3:14"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3:14"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3:14"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3:14"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3:14"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3:14"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3:14"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3:14"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3:14"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3:14"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3:14"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3:14"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3:14"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3:14"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3:14"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3:14"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3:14"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3:14"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3:14"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3:14"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3:14"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3:14"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3:14"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3:14"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3:14"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3:14"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3:14"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3:14"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3:14"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3:14"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3:14"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3:14"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3:14"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3:14"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3:14"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3:14"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3:14"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3:14"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3:14"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3:14"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3:14"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3:14"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3:14"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3:14"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3:14">
      <c r="C756"/>
      <c r="D756"/>
      <c r="E756"/>
      <c r="F756" s="8">
        <f t="shared" si="36"/>
        <v>0</v>
      </c>
      <c r="G756" s="7">
        <f t="shared" si="37"/>
        <v>0</v>
      </c>
      <c r="H756" s="7">
        <f t="shared" si="38"/>
        <v>0</v>
      </c>
      <c r="J756"/>
      <c r="L756"/>
      <c r="M756"/>
      <c r="N756"/>
    </row>
    <row r="757" spans="3:14">
      <c r="C757"/>
      <c r="D757"/>
      <c r="E757"/>
      <c r="F757" s="8">
        <f t="shared" si="36"/>
        <v>0</v>
      </c>
      <c r="G757" s="7">
        <f t="shared" si="37"/>
        <v>0</v>
      </c>
      <c r="H757" s="7">
        <f t="shared" si="38"/>
        <v>0</v>
      </c>
      <c r="J757"/>
      <c r="L757"/>
      <c r="M757"/>
      <c r="N757"/>
    </row>
    <row r="758" spans="3:14">
      <c r="C758"/>
      <c r="D758"/>
      <c r="E758"/>
      <c r="F758" s="8">
        <f t="shared" si="36"/>
        <v>0</v>
      </c>
      <c r="G758" s="7">
        <f t="shared" si="37"/>
        <v>0</v>
      </c>
      <c r="H758" s="7">
        <f t="shared" si="38"/>
        <v>0</v>
      </c>
      <c r="J758"/>
      <c r="L758"/>
      <c r="M758"/>
      <c r="N758"/>
    </row>
    <row r="759" spans="3:14">
      <c r="C759"/>
      <c r="D759"/>
      <c r="E759"/>
      <c r="F759" s="8">
        <f t="shared" ref="F759:F822" si="39">(D759*E759)/9507</f>
        <v>0</v>
      </c>
      <c r="G759" s="7">
        <f t="shared" ref="G759:G822" si="40">SUM(E759*0.7375)</f>
        <v>0</v>
      </c>
      <c r="H759" s="7">
        <f t="shared" ref="H759:H822" si="41">SUM(D759*G759)/5252</f>
        <v>0</v>
      </c>
      <c r="J759"/>
      <c r="L759"/>
      <c r="M759"/>
      <c r="N759"/>
    </row>
    <row r="760" spans="3:14"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3:14"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3:14"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3:14"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3:14"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3:14"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3:14"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3:14"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3:14"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3:14"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3:14"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3:14"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3:14"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3:14"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3:14"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3:14"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3:14"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3:14"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3:14"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3:14"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3:14"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3:14"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3:14"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3:14"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3:14"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3:14"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3:14"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3:14"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3:14"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3:14"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3:14"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3:14"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3:14"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3:14"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3:14"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3:14"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3:14"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3:14"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3:14"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3:14"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3:14"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3:14"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3:14"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3:14"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3:14"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3:14"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3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3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3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3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3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3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3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3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3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3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3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si="39"/>
        <v>0</v>
      </c>
      <c r="G820" s="7">
        <f t="shared" si="40"/>
        <v>0</v>
      </c>
      <c r="H820" s="7">
        <f t="shared" si="41"/>
        <v>0</v>
      </c>
      <c r="J820"/>
      <c r="L820"/>
      <c r="M820"/>
      <c r="N820"/>
    </row>
    <row r="821" spans="3:14">
      <c r="C821"/>
      <c r="D821"/>
      <c r="E821"/>
      <c r="F821" s="8">
        <f t="shared" si="39"/>
        <v>0</v>
      </c>
      <c r="G821" s="7">
        <f t="shared" si="40"/>
        <v>0</v>
      </c>
      <c r="H821" s="7">
        <f t="shared" si="41"/>
        <v>0</v>
      </c>
      <c r="J821"/>
      <c r="L821"/>
      <c r="M821"/>
      <c r="N821"/>
    </row>
    <row r="822" spans="3:14">
      <c r="C822"/>
      <c r="D822"/>
      <c r="E822"/>
      <c r="F822" s="8">
        <f t="shared" si="39"/>
        <v>0</v>
      </c>
      <c r="G822" s="7">
        <f t="shared" si="40"/>
        <v>0</v>
      </c>
      <c r="H822" s="7">
        <f t="shared" si="41"/>
        <v>0</v>
      </c>
      <c r="J822"/>
      <c r="L822"/>
      <c r="M822"/>
      <c r="N822"/>
    </row>
    <row r="823" spans="3:14">
      <c r="C823"/>
      <c r="D823"/>
      <c r="E823"/>
      <c r="F823" s="8">
        <f t="shared" ref="F823:F886" si="42">(D823*E823)/9507</f>
        <v>0</v>
      </c>
      <c r="G823" s="7">
        <f t="shared" ref="G823:G886" si="43">SUM(E823*0.7375)</f>
        <v>0</v>
      </c>
      <c r="H823" s="7">
        <f t="shared" ref="H823:H886" si="44">SUM(D823*G823)/5252</f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si="42"/>
        <v>0</v>
      </c>
      <c r="G884" s="7">
        <f t="shared" si="43"/>
        <v>0</v>
      </c>
      <c r="H884" s="7">
        <f t="shared" si="44"/>
        <v>0</v>
      </c>
      <c r="J884"/>
      <c r="L884"/>
      <c r="M884"/>
      <c r="N884"/>
    </row>
    <row r="885" spans="3:14">
      <c r="C885"/>
      <c r="D885"/>
      <c r="E885"/>
      <c r="F885" s="8">
        <f t="shared" si="42"/>
        <v>0</v>
      </c>
      <c r="G885" s="7">
        <f t="shared" si="43"/>
        <v>0</v>
      </c>
      <c r="H885" s="7">
        <f t="shared" si="44"/>
        <v>0</v>
      </c>
      <c r="J885"/>
      <c r="L885"/>
      <c r="M885"/>
      <c r="N885"/>
    </row>
    <row r="886" spans="3:14">
      <c r="C886"/>
      <c r="D886"/>
      <c r="E886"/>
      <c r="F886" s="8">
        <f t="shared" si="42"/>
        <v>0</v>
      </c>
      <c r="G886" s="7">
        <f t="shared" si="43"/>
        <v>0</v>
      </c>
      <c r="H886" s="7">
        <f t="shared" si="44"/>
        <v>0</v>
      </c>
      <c r="J886"/>
      <c r="L886"/>
      <c r="M886"/>
      <c r="N886"/>
    </row>
    <row r="887" spans="3:14">
      <c r="C887"/>
      <c r="D887"/>
      <c r="E887"/>
      <c r="F887" s="8">
        <f t="shared" ref="F887:F950" si="45">(D887*E887)/9507</f>
        <v>0</v>
      </c>
      <c r="G887" s="7">
        <f t="shared" ref="G887:G950" si="46">SUM(E887*0.7375)</f>
        <v>0</v>
      </c>
      <c r="H887" s="7">
        <f t="shared" ref="H887:H950" si="47">SUM(D887*G887)/5252</f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si="45"/>
        <v>0</v>
      </c>
      <c r="G948" s="7">
        <f t="shared" si="46"/>
        <v>0</v>
      </c>
      <c r="H948" s="7">
        <f t="shared" si="47"/>
        <v>0</v>
      </c>
      <c r="J948"/>
      <c r="L948"/>
      <c r="M948"/>
      <c r="N948"/>
    </row>
    <row r="949" spans="3:14">
      <c r="C949"/>
      <c r="D949"/>
      <c r="E949"/>
      <c r="F949" s="8">
        <f t="shared" si="45"/>
        <v>0</v>
      </c>
      <c r="G949" s="7">
        <f t="shared" si="46"/>
        <v>0</v>
      </c>
      <c r="H949" s="7">
        <f t="shared" si="47"/>
        <v>0</v>
      </c>
      <c r="J949"/>
      <c r="L949"/>
      <c r="M949"/>
      <c r="N949"/>
    </row>
    <row r="950" spans="3:14">
      <c r="C950"/>
      <c r="D950"/>
      <c r="E950"/>
      <c r="F950" s="8">
        <f t="shared" si="45"/>
        <v>0</v>
      </c>
      <c r="G950" s="7">
        <f t="shared" si="46"/>
        <v>0</v>
      </c>
      <c r="H950" s="7">
        <f t="shared" si="47"/>
        <v>0</v>
      </c>
      <c r="J950"/>
      <c r="L950"/>
      <c r="M950"/>
      <c r="N950"/>
    </row>
    <row r="951" spans="3:14">
      <c r="C951"/>
      <c r="D951"/>
      <c r="E951"/>
      <c r="F951" s="8">
        <f t="shared" ref="F951:F1014" si="48">(D951*E951)/9507</f>
        <v>0</v>
      </c>
      <c r="G951" s="7">
        <f t="shared" ref="G951:G1014" si="49">SUM(E951*0.7375)</f>
        <v>0</v>
      </c>
      <c r="H951" s="7">
        <f t="shared" ref="H951:H1014" si="50">SUM(D951*G951)/5252</f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si="48"/>
        <v>0</v>
      </c>
      <c r="G1012" s="7">
        <f t="shared" si="49"/>
        <v>0</v>
      </c>
      <c r="H1012" s="7">
        <f t="shared" si="50"/>
        <v>0</v>
      </c>
      <c r="J1012"/>
      <c r="L1012"/>
      <c r="M1012"/>
      <c r="N1012"/>
    </row>
    <row r="1013" spans="3:14">
      <c r="C1013"/>
      <c r="D1013"/>
      <c r="E1013"/>
      <c r="F1013" s="8">
        <f t="shared" si="48"/>
        <v>0</v>
      </c>
      <c r="G1013" s="7">
        <f t="shared" si="49"/>
        <v>0</v>
      </c>
      <c r="H1013" s="7">
        <f t="shared" si="50"/>
        <v>0</v>
      </c>
      <c r="J1013"/>
      <c r="L1013"/>
      <c r="M1013"/>
      <c r="N1013"/>
    </row>
    <row r="1014" spans="3:14">
      <c r="C1014"/>
      <c r="D1014"/>
      <c r="E1014"/>
      <c r="F1014" s="8">
        <f t="shared" si="48"/>
        <v>0</v>
      </c>
      <c r="G1014" s="7">
        <f t="shared" si="49"/>
        <v>0</v>
      </c>
      <c r="H1014" s="7">
        <f t="shared" si="50"/>
        <v>0</v>
      </c>
      <c r="J1014"/>
      <c r="L1014"/>
      <c r="M1014"/>
      <c r="N1014"/>
    </row>
    <row r="1015" spans="3:14">
      <c r="C1015"/>
      <c r="D1015"/>
      <c r="E1015"/>
      <c r="F1015" s="8">
        <f t="shared" ref="F1015:F1078" si="51">(D1015*E1015)/9507</f>
        <v>0</v>
      </c>
      <c r="G1015" s="7">
        <f t="shared" ref="G1015:G1078" si="52">SUM(E1015*0.7375)</f>
        <v>0</v>
      </c>
      <c r="H1015" s="7">
        <f t="shared" ref="H1015:H1078" si="53">SUM(D1015*G1015)/5252</f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si="51"/>
        <v>0</v>
      </c>
      <c r="G1076" s="7">
        <f t="shared" si="52"/>
        <v>0</v>
      </c>
      <c r="H1076" s="7">
        <f t="shared" si="53"/>
        <v>0</v>
      </c>
      <c r="J1076"/>
      <c r="L1076"/>
      <c r="M1076"/>
      <c r="N1076"/>
    </row>
    <row r="1077" spans="3:14">
      <c r="C1077"/>
      <c r="D1077"/>
      <c r="E1077"/>
      <c r="F1077" s="8">
        <f t="shared" si="51"/>
        <v>0</v>
      </c>
      <c r="G1077" s="7">
        <f t="shared" si="52"/>
        <v>0</v>
      </c>
      <c r="H1077" s="7">
        <f t="shared" si="53"/>
        <v>0</v>
      </c>
      <c r="J1077"/>
      <c r="L1077"/>
      <c r="M1077"/>
      <c r="N1077"/>
    </row>
    <row r="1078" spans="3:14">
      <c r="C1078"/>
      <c r="D1078"/>
      <c r="E1078"/>
      <c r="F1078" s="8">
        <f t="shared" si="51"/>
        <v>0</v>
      </c>
      <c r="G1078" s="7">
        <f t="shared" si="52"/>
        <v>0</v>
      </c>
      <c r="H1078" s="7">
        <f t="shared" si="53"/>
        <v>0</v>
      </c>
      <c r="J1078"/>
      <c r="L1078"/>
      <c r="M1078"/>
      <c r="N1078"/>
    </row>
    <row r="1079" spans="3:14">
      <c r="C1079"/>
      <c r="D1079"/>
      <c r="E1079"/>
      <c r="F1079" s="8">
        <f t="shared" ref="F1079:F1127" si="54">(D1079*E1079)/9507</f>
        <v>0</v>
      </c>
      <c r="G1079" s="7">
        <f t="shared" ref="G1079:G1127" si="55">SUM(E1079*0.7375)</f>
        <v>0</v>
      </c>
      <c r="H1079" s="7">
        <f t="shared" ref="H1079:H1127" si="56">SUM(D1079*G1079)/5252</f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  <row r="1125" spans="3:14">
      <c r="C1125"/>
      <c r="D1125"/>
      <c r="E1125"/>
      <c r="F1125" s="8">
        <f t="shared" si="54"/>
        <v>0</v>
      </c>
      <c r="G1125" s="7">
        <f t="shared" si="55"/>
        <v>0</v>
      </c>
      <c r="H1125" s="7">
        <f t="shared" si="56"/>
        <v>0</v>
      </c>
      <c r="J1125"/>
      <c r="L1125"/>
      <c r="M1125"/>
      <c r="N1125"/>
    </row>
    <row r="1126" spans="3:14">
      <c r="C1126"/>
      <c r="D1126"/>
      <c r="E1126"/>
      <c r="F1126" s="8">
        <f t="shared" si="54"/>
        <v>0</v>
      </c>
      <c r="G1126" s="7">
        <f t="shared" si="55"/>
        <v>0</v>
      </c>
      <c r="H1126" s="7">
        <f t="shared" si="56"/>
        <v>0</v>
      </c>
      <c r="J1126"/>
      <c r="L1126"/>
      <c r="M1126"/>
      <c r="N1126"/>
    </row>
    <row r="1127" spans="3:14">
      <c r="C1127"/>
      <c r="D1127"/>
      <c r="E1127"/>
      <c r="F1127" s="8">
        <f t="shared" si="54"/>
        <v>0</v>
      </c>
      <c r="G1127" s="7">
        <f t="shared" si="55"/>
        <v>0</v>
      </c>
      <c r="H1127" s="7">
        <f t="shared" si="56"/>
        <v>0</v>
      </c>
      <c r="J1127"/>
      <c r="L1127"/>
      <c r="M1127"/>
      <c r="N1127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35.6</v>
      </c>
      <c r="C3" s="6">
        <f t="shared" ref="C3:C9" si="0">(A3*B3)/9507</f>
        <v>3.7446092353003051</v>
      </c>
      <c r="D3" s="6">
        <f t="shared" ref="D3:D9" si="1">SUM(B3*0.7375)</f>
        <v>26.255000000000003</v>
      </c>
      <c r="E3" s="6">
        <f t="shared" ref="E3:E9" si="2">SUM(A3*D3)/5252</f>
        <v>4.9990479817212501</v>
      </c>
      <c r="F3" s="3">
        <v>79</v>
      </c>
      <c r="G3" s="3">
        <v>101</v>
      </c>
      <c r="H3" s="3">
        <v>49.4</v>
      </c>
      <c r="I3" s="3">
        <v>169.6</v>
      </c>
    </row>
    <row r="4" spans="1:9">
      <c r="A4" s="3">
        <f t="shared" ref="A4:A9" si="3">A3+1000</f>
        <v>2000</v>
      </c>
      <c r="B4" s="3">
        <v>46.4</v>
      </c>
      <c r="C4" s="6">
        <f t="shared" si="0"/>
        <v>9.7612285684232667</v>
      </c>
      <c r="D4" s="6">
        <f t="shared" si="1"/>
        <v>34.22</v>
      </c>
      <c r="E4" s="6">
        <f t="shared" si="2"/>
        <v>13.031226199543031</v>
      </c>
      <c r="F4" s="3">
        <v>85</v>
      </c>
      <c r="G4" s="3">
        <v>100</v>
      </c>
      <c r="H4" s="3">
        <v>120</v>
      </c>
      <c r="I4" s="3">
        <v>212</v>
      </c>
    </row>
    <row r="5" spans="1:9">
      <c r="A5" s="3">
        <f t="shared" si="3"/>
        <v>3000</v>
      </c>
      <c r="B5" s="3">
        <v>54.6</v>
      </c>
      <c r="C5" s="6">
        <f t="shared" si="0"/>
        <v>17.229409908488481</v>
      </c>
      <c r="D5" s="6">
        <f t="shared" si="1"/>
        <v>40.267500000000005</v>
      </c>
      <c r="E5" s="6">
        <f t="shared" si="2"/>
        <v>23.001237623762378</v>
      </c>
      <c r="F5" s="3">
        <v>87</v>
      </c>
      <c r="G5" s="3">
        <v>99</v>
      </c>
      <c r="H5" s="3">
        <v>212</v>
      </c>
      <c r="I5" s="3">
        <v>244</v>
      </c>
    </row>
    <row r="6" spans="1:9">
      <c r="A6" s="3">
        <f t="shared" si="3"/>
        <v>4000</v>
      </c>
      <c r="B6" s="3">
        <v>53.4</v>
      </c>
      <c r="C6" s="6">
        <f t="shared" si="0"/>
        <v>22.467655411801829</v>
      </c>
      <c r="D6" s="6">
        <f t="shared" si="1"/>
        <v>39.3825</v>
      </c>
      <c r="E6" s="6">
        <f t="shared" si="2"/>
        <v>29.994287890327495</v>
      </c>
      <c r="F6" s="3">
        <v>89</v>
      </c>
      <c r="G6" s="3">
        <v>99</v>
      </c>
      <c r="H6" s="3">
        <v>292</v>
      </c>
      <c r="I6" s="3">
        <v>256</v>
      </c>
    </row>
    <row r="7" spans="1:9">
      <c r="A7" s="3">
        <f t="shared" si="3"/>
        <v>5000</v>
      </c>
      <c r="B7" s="3">
        <v>39.200000000000003</v>
      </c>
      <c r="C7" s="6">
        <f t="shared" si="0"/>
        <v>20.616387924687071</v>
      </c>
      <c r="D7" s="6">
        <f t="shared" si="1"/>
        <v>28.910000000000004</v>
      </c>
      <c r="E7" s="6">
        <f t="shared" si="2"/>
        <v>27.52284843869003</v>
      </c>
      <c r="F7" s="3">
        <v>84</v>
      </c>
      <c r="G7" s="3">
        <v>99</v>
      </c>
      <c r="H7" s="3">
        <v>297</v>
      </c>
      <c r="I7" s="3">
        <v>283</v>
      </c>
    </row>
    <row r="8" spans="1:9">
      <c r="A8" s="3">
        <f t="shared" si="3"/>
        <v>6000</v>
      </c>
      <c r="B8" s="3">
        <v>28.6</v>
      </c>
      <c r="C8" s="6">
        <f t="shared" si="0"/>
        <v>18.049857999368886</v>
      </c>
      <c r="D8" s="6">
        <f t="shared" si="1"/>
        <v>21.092500000000001</v>
      </c>
      <c r="E8" s="6">
        <f t="shared" si="2"/>
        <v>24.096534653465348</v>
      </c>
      <c r="F8" s="3">
        <v>81</v>
      </c>
      <c r="G8" s="3">
        <v>84</v>
      </c>
      <c r="H8" s="3">
        <v>255</v>
      </c>
      <c r="I8" s="3">
        <v>250</v>
      </c>
    </row>
    <row r="9" spans="1:9">
      <c r="A9" s="3">
        <f t="shared" si="3"/>
        <v>7000</v>
      </c>
      <c r="B9" s="3">
        <v>20.2</v>
      </c>
      <c r="C9" s="6">
        <f t="shared" si="0"/>
        <v>14.873251288524246</v>
      </c>
      <c r="D9" s="6">
        <f t="shared" si="1"/>
        <v>14.897500000000001</v>
      </c>
      <c r="E9" s="6">
        <f t="shared" si="2"/>
        <v>19.85576923076923</v>
      </c>
      <c r="F9" s="3">
        <v>77</v>
      </c>
      <c r="G9" s="3">
        <v>74</v>
      </c>
      <c r="H9" s="3">
        <v>205</v>
      </c>
      <c r="I9" s="3">
        <v>205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12</v>
      </c>
      <c r="C3" s="6">
        <f t="shared" ref="C3:C9" si="0">(A3*B3)/9507</f>
        <v>1.2622278321236984</v>
      </c>
      <c r="D3" s="6">
        <f t="shared" ref="D3:D9" si="1">SUM(B3*0.7375)</f>
        <v>8.8500000000000014</v>
      </c>
      <c r="E3" s="6">
        <f t="shared" ref="E3:E9" si="2">SUM(A3*D3)/5252</f>
        <v>1.6850723533891854</v>
      </c>
      <c r="F3" s="3">
        <v>79.099999999999994</v>
      </c>
      <c r="G3" s="3">
        <v>98</v>
      </c>
      <c r="H3" s="3">
        <v>16.399999999999999</v>
      </c>
      <c r="I3" s="3">
        <v>80.3</v>
      </c>
    </row>
    <row r="4" spans="1:9">
      <c r="A4" s="3">
        <f t="shared" ref="A4:A9" si="3">A3+1000</f>
        <v>2000</v>
      </c>
      <c r="B4" s="3">
        <v>19</v>
      </c>
      <c r="C4" s="6">
        <f t="shared" si="0"/>
        <v>3.9970548017250449</v>
      </c>
      <c r="D4" s="6">
        <f t="shared" si="1"/>
        <v>14.012500000000001</v>
      </c>
      <c r="E4" s="6">
        <f t="shared" si="2"/>
        <v>5.3360624523990872</v>
      </c>
      <c r="F4" s="3">
        <v>86.6</v>
      </c>
      <c r="G4" s="3">
        <v>98</v>
      </c>
      <c r="H4" s="3">
        <v>48</v>
      </c>
      <c r="I4" s="3">
        <v>110</v>
      </c>
    </row>
    <row r="5" spans="1:9">
      <c r="A5" s="3">
        <f t="shared" si="3"/>
        <v>3000</v>
      </c>
      <c r="B5" s="3">
        <v>22.6</v>
      </c>
      <c r="C5" s="6">
        <f t="shared" si="0"/>
        <v>7.1315872514988952</v>
      </c>
      <c r="D5" s="6">
        <f t="shared" si="1"/>
        <v>16.6675</v>
      </c>
      <c r="E5" s="6">
        <f t="shared" si="2"/>
        <v>9.5206587966488954</v>
      </c>
      <c r="F5" s="3">
        <v>91</v>
      </c>
      <c r="G5" s="3">
        <v>98</v>
      </c>
      <c r="H5" s="3">
        <v>84</v>
      </c>
      <c r="I5" s="3">
        <v>124</v>
      </c>
    </row>
    <row r="6" spans="1:9">
      <c r="A6" s="3">
        <f t="shared" si="3"/>
        <v>4000</v>
      </c>
      <c r="B6" s="3">
        <v>29.8</v>
      </c>
      <c r="C6" s="6">
        <f t="shared" si="0"/>
        <v>12.538129799095403</v>
      </c>
      <c r="D6" s="6">
        <f t="shared" si="1"/>
        <v>21.977500000000003</v>
      </c>
      <c r="E6" s="6">
        <f t="shared" si="2"/>
        <v>16.73838537699924</v>
      </c>
      <c r="F6" s="3">
        <v>96</v>
      </c>
      <c r="G6" s="3">
        <v>99</v>
      </c>
      <c r="H6" s="3">
        <v>140</v>
      </c>
      <c r="I6" s="3">
        <v>145</v>
      </c>
    </row>
    <row r="7" spans="1:9">
      <c r="A7" s="3">
        <f t="shared" si="3"/>
        <v>5000</v>
      </c>
      <c r="B7" s="3">
        <v>28.6</v>
      </c>
      <c r="C7" s="6">
        <f t="shared" si="0"/>
        <v>15.041548332807405</v>
      </c>
      <c r="D7" s="6">
        <f t="shared" si="1"/>
        <v>21.092500000000001</v>
      </c>
      <c r="E7" s="6">
        <f t="shared" si="2"/>
        <v>20.080445544554454</v>
      </c>
      <c r="F7" s="3">
        <v>92</v>
      </c>
      <c r="G7" s="3">
        <v>98</v>
      </c>
      <c r="H7" s="3">
        <v>185</v>
      </c>
      <c r="I7" s="3">
        <v>168</v>
      </c>
    </row>
    <row r="8" spans="1:9">
      <c r="A8" s="3">
        <f t="shared" si="3"/>
        <v>6000</v>
      </c>
      <c r="B8" s="3">
        <v>19</v>
      </c>
      <c r="C8" s="6">
        <f t="shared" si="0"/>
        <v>11.991164405175134</v>
      </c>
      <c r="D8" s="6">
        <f t="shared" si="1"/>
        <v>14.012500000000001</v>
      </c>
      <c r="E8" s="6">
        <f t="shared" si="2"/>
        <v>16.008187357197258</v>
      </c>
      <c r="F8" s="3">
        <v>89</v>
      </c>
      <c r="G8" s="3">
        <v>96</v>
      </c>
      <c r="H8" s="3">
        <v>155</v>
      </c>
      <c r="I8" s="3">
        <v>140</v>
      </c>
    </row>
    <row r="9" spans="1:9">
      <c r="A9" s="3">
        <f t="shared" si="3"/>
        <v>7000</v>
      </c>
      <c r="B9" s="3">
        <v>16.600000000000001</v>
      </c>
      <c r="C9" s="6">
        <f t="shared" si="0"/>
        <v>12.22257284106448</v>
      </c>
      <c r="D9" s="6">
        <f t="shared" si="1"/>
        <v>12.242500000000001</v>
      </c>
      <c r="E9" s="6">
        <f t="shared" si="2"/>
        <v>16.317117288651946</v>
      </c>
      <c r="F9" s="3">
        <v>83</v>
      </c>
      <c r="G9" s="3">
        <v>96</v>
      </c>
      <c r="H9" s="3">
        <v>168</v>
      </c>
      <c r="I9" s="3">
        <v>163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12</v>
      </c>
      <c r="C3" s="6">
        <f t="shared" ref="C3:C9" si="0">(A3*B3)/9507</f>
        <v>1.2622278321236984</v>
      </c>
      <c r="D3" s="6">
        <f t="shared" ref="D3:D9" si="1">SUM(B3*0.7375)</f>
        <v>8.8500000000000014</v>
      </c>
      <c r="E3" s="6">
        <f t="shared" ref="E3:E9" si="2">SUM(A3*D3)/5252</f>
        <v>1.6850723533891854</v>
      </c>
      <c r="F3" s="3">
        <v>79.099999999999994</v>
      </c>
      <c r="G3" s="3">
        <v>98</v>
      </c>
      <c r="H3" s="3">
        <v>16.399999999999999</v>
      </c>
      <c r="I3" s="3">
        <v>80.3</v>
      </c>
    </row>
    <row r="4" spans="1:9">
      <c r="A4" s="3">
        <f t="shared" ref="A4:A9" si="3">A3+1000</f>
        <v>2000</v>
      </c>
      <c r="B4" s="3">
        <v>19</v>
      </c>
      <c r="C4" s="6">
        <f t="shared" si="0"/>
        <v>3.9970548017250449</v>
      </c>
      <c r="D4" s="6">
        <f t="shared" si="1"/>
        <v>14.012500000000001</v>
      </c>
      <c r="E4" s="6">
        <f t="shared" si="2"/>
        <v>5.3360624523990872</v>
      </c>
      <c r="F4" s="3">
        <v>86.6</v>
      </c>
      <c r="G4" s="3">
        <v>98</v>
      </c>
      <c r="H4" s="3">
        <v>48</v>
      </c>
      <c r="I4" s="3">
        <v>110</v>
      </c>
    </row>
    <row r="5" spans="1:9">
      <c r="A5" s="3">
        <f t="shared" si="3"/>
        <v>3000</v>
      </c>
      <c r="B5" s="3">
        <v>22.6</v>
      </c>
      <c r="C5" s="6">
        <f t="shared" si="0"/>
        <v>7.1315872514988952</v>
      </c>
      <c r="D5" s="6">
        <f t="shared" si="1"/>
        <v>16.6675</v>
      </c>
      <c r="E5" s="6">
        <f t="shared" si="2"/>
        <v>9.5206587966488954</v>
      </c>
      <c r="F5" s="3">
        <v>91</v>
      </c>
      <c r="G5" s="3">
        <v>98</v>
      </c>
      <c r="H5" s="3">
        <v>84</v>
      </c>
      <c r="I5" s="3">
        <v>124</v>
      </c>
    </row>
    <row r="6" spans="1:9">
      <c r="A6" s="3">
        <f t="shared" si="3"/>
        <v>4000</v>
      </c>
      <c r="B6" s="3">
        <v>29.8</v>
      </c>
      <c r="C6" s="6">
        <f t="shared" si="0"/>
        <v>12.538129799095403</v>
      </c>
      <c r="D6" s="6">
        <f t="shared" si="1"/>
        <v>21.977500000000003</v>
      </c>
      <c r="E6" s="6">
        <f t="shared" si="2"/>
        <v>16.73838537699924</v>
      </c>
      <c r="F6" s="3">
        <v>96</v>
      </c>
      <c r="G6" s="3">
        <v>99</v>
      </c>
      <c r="H6" s="3">
        <v>140</v>
      </c>
      <c r="I6" s="3">
        <v>145</v>
      </c>
    </row>
    <row r="7" spans="1:9">
      <c r="A7" s="3">
        <f t="shared" si="3"/>
        <v>5000</v>
      </c>
      <c r="B7" s="3">
        <v>28.6</v>
      </c>
      <c r="C7" s="6">
        <f t="shared" si="0"/>
        <v>15.041548332807405</v>
      </c>
      <c r="D7" s="6">
        <f t="shared" si="1"/>
        <v>21.092500000000001</v>
      </c>
      <c r="E7" s="6">
        <f t="shared" si="2"/>
        <v>20.080445544554454</v>
      </c>
      <c r="F7" s="3">
        <v>92</v>
      </c>
      <c r="G7" s="3">
        <v>98</v>
      </c>
      <c r="H7" s="3">
        <v>185</v>
      </c>
      <c r="I7" s="3">
        <v>168</v>
      </c>
    </row>
    <row r="8" spans="1:9">
      <c r="A8" s="3">
        <f t="shared" si="3"/>
        <v>6000</v>
      </c>
      <c r="B8" s="3">
        <v>19</v>
      </c>
      <c r="C8" s="6">
        <f t="shared" si="0"/>
        <v>11.991164405175134</v>
      </c>
      <c r="D8" s="6">
        <f t="shared" si="1"/>
        <v>14.012500000000001</v>
      </c>
      <c r="E8" s="6">
        <f t="shared" si="2"/>
        <v>16.008187357197258</v>
      </c>
      <c r="F8" s="3">
        <v>89</v>
      </c>
      <c r="G8" s="3">
        <v>96</v>
      </c>
      <c r="H8" s="3">
        <v>155</v>
      </c>
      <c r="I8" s="3">
        <v>140</v>
      </c>
    </row>
    <row r="9" spans="1:9">
      <c r="A9" s="3">
        <f t="shared" si="3"/>
        <v>7000</v>
      </c>
      <c r="B9" s="3">
        <v>16.600000000000001</v>
      </c>
      <c r="C9" s="6">
        <f t="shared" si="0"/>
        <v>12.22257284106448</v>
      </c>
      <c r="D9" s="6">
        <f t="shared" si="1"/>
        <v>12.242500000000001</v>
      </c>
      <c r="E9" s="6">
        <f t="shared" si="2"/>
        <v>16.317117288651946</v>
      </c>
      <c r="F9" s="3">
        <v>83</v>
      </c>
      <c r="G9" s="3">
        <v>96</v>
      </c>
      <c r="H9" s="3">
        <v>168</v>
      </c>
      <c r="I9" s="3">
        <v>163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2012-12-27T00:14:07Z</dcterms:modified>
</cp:coreProperties>
</file>