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1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<sst xmlns="http://schemas.openxmlformats.org/spreadsheetml/2006/main" count="43" uniqueCount="13">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</sst>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32092155147273"/>
          <c:y val="0.16639476437994272"/>
          <c:w val="0.79134295227524976"/>
          <c:h val="0.65579119086460436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0"/>
              <c:layout>
                <c:manualLayout>
                  <c:x val="-8.8888888888888941E-3"/>
                  <c:y val="-2.6143790849673214E-2"/>
                </c:manualLayout>
              </c:layout>
              <c:showVal val="1"/>
            </c:dLbl>
            <c:dLbl>
              <c:idx val="12"/>
              <c:layout>
                <c:manualLayout>
                  <c:x val="-6.5185185185185165E-2"/>
                  <c:y val="-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7.5555672207640631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data'!$G$3:$G$1678</c:f>
              <c:numCache>
                <c:formatCode>0.00</c:formatCode>
                <c:ptCount val="1662"/>
                <c:pt idx="0">
                  <c:v>128.91500000000002</c:v>
                </c:pt>
                <c:pt idx="1">
                  <c:v>128.91500000000002</c:v>
                </c:pt>
                <c:pt idx="2">
                  <c:v>126.40750000000001</c:v>
                </c:pt>
                <c:pt idx="3">
                  <c:v>124.785</c:v>
                </c:pt>
                <c:pt idx="4">
                  <c:v>123.9</c:v>
                </c:pt>
                <c:pt idx="5">
                  <c:v>123.01500000000001</c:v>
                </c:pt>
                <c:pt idx="6">
                  <c:v>122.27750000000002</c:v>
                </c:pt>
                <c:pt idx="7">
                  <c:v>122.27750000000002</c:v>
                </c:pt>
                <c:pt idx="8">
                  <c:v>122.27750000000002</c:v>
                </c:pt>
                <c:pt idx="9">
                  <c:v>122.27750000000002</c:v>
                </c:pt>
                <c:pt idx="10">
                  <c:v>121.3925</c:v>
                </c:pt>
                <c:pt idx="11">
                  <c:v>121.3925</c:v>
                </c:pt>
                <c:pt idx="12">
                  <c:v>120.50750000000001</c:v>
                </c:pt>
                <c:pt idx="13">
                  <c:v>117.2625</c:v>
                </c:pt>
                <c:pt idx="14">
                  <c:v>107.23250000000002</c:v>
                </c:pt>
                <c:pt idx="15">
                  <c:v>97.940000000000012</c:v>
                </c:pt>
                <c:pt idx="16">
                  <c:v>87.910000000000011</c:v>
                </c:pt>
                <c:pt idx="17">
                  <c:v>78.765000000000001</c:v>
                </c:pt>
                <c:pt idx="18">
                  <c:v>68.734999999999999</c:v>
                </c:pt>
                <c:pt idx="19">
                  <c:v>61.212500000000006</c:v>
                </c:pt>
                <c:pt idx="20">
                  <c:v>54.427500000000002</c:v>
                </c:pt>
                <c:pt idx="21">
                  <c:v>49.412500000000001</c:v>
                </c:pt>
                <c:pt idx="22">
                  <c:v>44.397500000000008</c:v>
                </c:pt>
                <c:pt idx="23">
                  <c:v>40.267500000000005</c:v>
                </c:pt>
                <c:pt idx="24">
                  <c:v>36.875</c:v>
                </c:pt>
                <c:pt idx="25">
                  <c:v>32.744999999999997</c:v>
                </c:pt>
                <c:pt idx="26">
                  <c:v>29.352499999999999</c:v>
                </c:pt>
                <c:pt idx="27">
                  <c:v>27.730000000000004</c:v>
                </c:pt>
                <c:pt idx="28">
                  <c:v>24.337500000000002</c:v>
                </c:pt>
                <c:pt idx="29">
                  <c:v>22.715000000000003</c:v>
                </c:pt>
                <c:pt idx="30">
                  <c:v>21.092500000000001</c:v>
                </c:pt>
                <c:pt idx="31">
                  <c:v>19.322500000000002</c:v>
                </c:pt>
                <c:pt idx="32">
                  <c:v>16.815000000000001</c:v>
                </c:pt>
                <c:pt idx="33">
                  <c:v>16.077500000000001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axId val="82338560"/>
        <c:axId val="8234048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1.0370370370370374E-2"/>
                  <c:y val="-2.6143790849673214E-2"/>
                </c:manualLayout>
              </c:layout>
              <c:showVal val="1"/>
            </c:dLbl>
            <c:dLbl>
              <c:idx val="33"/>
              <c:layout>
                <c:manualLayout>
                  <c:x val="-5.9259259259259373E-2"/>
                  <c:y val="-3.2679738562091519E-2"/>
                </c:manualLayout>
              </c:layout>
              <c:showVal val="1"/>
            </c:dLbl>
            <c:delete val="1"/>
          </c:dLbls>
          <c:xVal>
            <c:numRef>
              <c:f>'Peak data'!$D$3:$D$4678</c:f>
              <c:numCache>
                <c:formatCode>General</c:formatCode>
                <c:ptCount val="4662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data'!$H$3:$H$1678</c:f>
              <c:numCache>
                <c:formatCode>0.00</c:formatCode>
                <c:ptCount val="1662"/>
                <c:pt idx="0">
                  <c:v>2.6755017136329022</c:v>
                </c:pt>
                <c:pt idx="1">
                  <c:v>6.0137423838537716</c:v>
                </c:pt>
                <c:pt idx="2">
                  <c:v>11.480650704493527</c:v>
                </c:pt>
                <c:pt idx="3">
                  <c:v>16.893018849961919</c:v>
                </c:pt>
                <c:pt idx="4">
                  <c:v>22.293507235338918</c:v>
                </c:pt>
                <c:pt idx="5">
                  <c:v>27.708824257425746</c:v>
                </c:pt>
                <c:pt idx="6">
                  <c:v>33.06055788271135</c:v>
                </c:pt>
                <c:pt idx="7">
                  <c:v>38.6249757235339</c:v>
                </c:pt>
                <c:pt idx="8">
                  <c:v>44.212675647372436</c:v>
                </c:pt>
                <c:pt idx="9">
                  <c:v>49.707247239146994</c:v>
                </c:pt>
                <c:pt idx="10">
                  <c:v>54.894742479055601</c:v>
                </c:pt>
                <c:pt idx="11">
                  <c:v>61.204748667174407</c:v>
                </c:pt>
                <c:pt idx="12">
                  <c:v>66.793094535415079</c:v>
                </c:pt>
                <c:pt idx="13">
                  <c:v>70.196744097486672</c:v>
                </c:pt>
                <c:pt idx="14">
                  <c:v>68.970179931454695</c:v>
                </c:pt>
                <c:pt idx="15">
                  <c:v>67.021393754760098</c:v>
                </c:pt>
                <c:pt idx="16">
                  <c:v>63.890416984006102</c:v>
                </c:pt>
                <c:pt idx="17">
                  <c:v>60.498478674790555</c:v>
                </c:pt>
                <c:pt idx="18">
                  <c:v>55.843915651180502</c:v>
                </c:pt>
                <c:pt idx="19">
                  <c:v>52.412911747905568</c:v>
                </c:pt>
                <c:pt idx="20">
                  <c:v>49.090454588728107</c:v>
                </c:pt>
                <c:pt idx="21">
                  <c:v>46.862845106626047</c:v>
                </c:pt>
                <c:pt idx="22">
                  <c:v>44.169256949733438</c:v>
                </c:pt>
                <c:pt idx="23">
                  <c:v>41.816250000000004</c:v>
                </c:pt>
                <c:pt idx="24">
                  <c:v>40.083658606245237</c:v>
                </c:pt>
                <c:pt idx="25">
                  <c:v>37.046989718202589</c:v>
                </c:pt>
                <c:pt idx="26">
                  <c:v>34.34890803503427</c:v>
                </c:pt>
                <c:pt idx="27">
                  <c:v>33.986673648134051</c:v>
                </c:pt>
                <c:pt idx="28">
                  <c:v>30.982582825590256</c:v>
                </c:pt>
                <c:pt idx="29">
                  <c:v>29.907506664127958</c:v>
                </c:pt>
                <c:pt idx="30">
                  <c:v>28.658811881188122</c:v>
                </c:pt>
                <c:pt idx="31">
                  <c:v>27.250905845392232</c:v>
                </c:pt>
                <c:pt idx="32">
                  <c:v>24.457308644325973</c:v>
                </c:pt>
                <c:pt idx="33">
                  <c:v>24.116250000000001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4.4444444444444462E-3"/>
                  <c:y val="-2.39651416122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107.4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2.9629629629629646E-3"/>
                  <c:y val="2.6143790849673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4.8889005540973918E-2"/>
                  <c:y val="-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107.359375</c:v>
                </c:pt>
                <c:pt idx="1">
                  <c:v>107.0625</c:v>
                </c:pt>
                <c:pt idx="2">
                  <c:v>106.453125</c:v>
                </c:pt>
                <c:pt idx="3">
                  <c:v>105.859375</c:v>
                </c:pt>
                <c:pt idx="4">
                  <c:v>105.109375</c:v>
                </c:pt>
                <c:pt idx="5">
                  <c:v>104.359375</c:v>
                </c:pt>
                <c:pt idx="6">
                  <c:v>104.203125</c:v>
                </c:pt>
                <c:pt idx="7">
                  <c:v>103.296875</c:v>
                </c:pt>
                <c:pt idx="8">
                  <c:v>102.703125</c:v>
                </c:pt>
                <c:pt idx="9">
                  <c:v>101.953125</c:v>
                </c:pt>
                <c:pt idx="10">
                  <c:v>100.890625</c:v>
                </c:pt>
                <c:pt idx="11">
                  <c:v>99.546875</c:v>
                </c:pt>
                <c:pt idx="12">
                  <c:v>99.546875</c:v>
                </c:pt>
                <c:pt idx="13">
                  <c:v>97.4375</c:v>
                </c:pt>
                <c:pt idx="14">
                  <c:v>97.140625</c:v>
                </c:pt>
                <c:pt idx="15">
                  <c:v>96.6875</c:v>
                </c:pt>
                <c:pt idx="16">
                  <c:v>96.234375</c:v>
                </c:pt>
                <c:pt idx="17">
                  <c:v>95.03125</c:v>
                </c:pt>
                <c:pt idx="18">
                  <c:v>95.78125</c:v>
                </c:pt>
                <c:pt idx="19">
                  <c:v>95.9375</c:v>
                </c:pt>
                <c:pt idx="20">
                  <c:v>97.28125</c:v>
                </c:pt>
                <c:pt idx="21">
                  <c:v>96.6875</c:v>
                </c:pt>
                <c:pt idx="22">
                  <c:v>99.09375</c:v>
                </c:pt>
                <c:pt idx="23">
                  <c:v>95.328125</c:v>
                </c:pt>
                <c:pt idx="24">
                  <c:v>98.640625</c:v>
                </c:pt>
                <c:pt idx="25">
                  <c:v>95.625</c:v>
                </c:pt>
                <c:pt idx="26">
                  <c:v>93.21875</c:v>
                </c:pt>
                <c:pt idx="27">
                  <c:v>95.625</c:v>
                </c:pt>
                <c:pt idx="28">
                  <c:v>95.625</c:v>
                </c:pt>
                <c:pt idx="29">
                  <c:v>93.828125</c:v>
                </c:pt>
                <c:pt idx="30">
                  <c:v>96.828125</c:v>
                </c:pt>
                <c:pt idx="31">
                  <c:v>98.125</c:v>
                </c:pt>
                <c:pt idx="32">
                  <c:v>95.625</c:v>
                </c:pt>
                <c:pt idx="33">
                  <c:v>94.421875</c:v>
                </c:pt>
              </c:numCache>
            </c:numRef>
          </c:yVal>
        </c:ser>
        <c:axId val="82338560"/>
        <c:axId val="8234048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5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5"/>
              <c:layout>
                <c:manualLayout>
                  <c:x val="-4.4444444444444405E-2"/>
                  <c:y val="-2.6143962396857255E-2"/>
                </c:manualLayout>
              </c:layout>
              <c:showVal val="1"/>
            </c:dLbl>
            <c:dLbl>
              <c:idx val="33"/>
              <c:layout>
                <c:manualLayout>
                  <c:x val="-5.4814931466899891E-2"/>
                  <c:y val="-4.7930283224400891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data'!$B$3:$B$1678</c:f>
              <c:numCache>
                <c:formatCode>General</c:formatCode>
                <c:ptCount val="1662"/>
                <c:pt idx="0">
                  <c:v>128.30000000000001</c:v>
                </c:pt>
                <c:pt idx="1">
                  <c:v>124.7</c:v>
                </c:pt>
                <c:pt idx="2">
                  <c:v>164.5</c:v>
                </c:pt>
                <c:pt idx="3">
                  <c:v>205.7</c:v>
                </c:pt>
                <c:pt idx="4">
                  <c:v>248.2</c:v>
                </c:pt>
                <c:pt idx="5">
                  <c:v>291.39999999999998</c:v>
                </c:pt>
                <c:pt idx="6">
                  <c:v>335.2</c:v>
                </c:pt>
                <c:pt idx="7">
                  <c:v>379.4</c:v>
                </c:pt>
                <c:pt idx="8">
                  <c:v>426</c:v>
                </c:pt>
                <c:pt idx="9">
                  <c:v>470.2</c:v>
                </c:pt>
                <c:pt idx="10">
                  <c:v>518</c:v>
                </c:pt>
                <c:pt idx="11">
                  <c:v>566.6</c:v>
                </c:pt>
                <c:pt idx="12">
                  <c:v>600.5</c:v>
                </c:pt>
                <c:pt idx="13">
                  <c:v>631.20000000000005</c:v>
                </c:pt>
                <c:pt idx="14">
                  <c:v>640.6</c:v>
                </c:pt>
                <c:pt idx="15">
                  <c:v>654.5</c:v>
                </c:pt>
                <c:pt idx="16">
                  <c:v>636.79999999999995</c:v>
                </c:pt>
                <c:pt idx="17">
                  <c:v>619.4</c:v>
                </c:pt>
                <c:pt idx="18">
                  <c:v>594.29999999999995</c:v>
                </c:pt>
                <c:pt idx="19">
                  <c:v>563</c:v>
                </c:pt>
                <c:pt idx="20">
                  <c:v>534.6</c:v>
                </c:pt>
                <c:pt idx="21">
                  <c:v>505.4</c:v>
                </c:pt>
                <c:pt idx="22">
                  <c:v>475.9</c:v>
                </c:pt>
                <c:pt idx="23">
                  <c:v>448.1</c:v>
                </c:pt>
                <c:pt idx="24">
                  <c:v>433.1</c:v>
                </c:pt>
                <c:pt idx="25">
                  <c:v>417.7</c:v>
                </c:pt>
                <c:pt idx="26">
                  <c:v>398</c:v>
                </c:pt>
                <c:pt idx="27">
                  <c:v>359.3</c:v>
                </c:pt>
                <c:pt idx="28">
                  <c:v>350.5</c:v>
                </c:pt>
                <c:pt idx="29">
                  <c:v>341.6</c:v>
                </c:pt>
                <c:pt idx="30">
                  <c:v>320.60000000000002</c:v>
                </c:pt>
                <c:pt idx="31">
                  <c:v>294.60000000000002</c:v>
                </c:pt>
                <c:pt idx="32">
                  <c:v>285.89999999999998</c:v>
                </c:pt>
                <c:pt idx="33">
                  <c:v>268.39999999999998</c:v>
                </c:pt>
              </c:numCache>
            </c:numRef>
          </c:yVal>
          <c:smooth val="1"/>
        </c:ser>
        <c:axId val="82370944"/>
        <c:axId val="82372480"/>
      </c:scatterChart>
      <c:valAx>
        <c:axId val="8233856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40480"/>
        <c:crosses val="autoZero"/>
        <c:crossBetween val="midCat"/>
      </c:valAx>
      <c:valAx>
        <c:axId val="82340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8560"/>
        <c:crosses val="autoZero"/>
        <c:crossBetween val="midCat"/>
      </c:valAx>
      <c:valAx>
        <c:axId val="82370944"/>
        <c:scaling>
          <c:orientation val="minMax"/>
        </c:scaling>
        <c:delete val="1"/>
        <c:axPos val="b"/>
        <c:numFmt formatCode="General" sourceLinked="1"/>
        <c:tickLblPos val="none"/>
        <c:crossAx val="82372480"/>
        <c:crosses val="autoZero"/>
        <c:crossBetween val="midCat"/>
      </c:valAx>
      <c:valAx>
        <c:axId val="8237248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7094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7223680373286"/>
          <c:y val="0.93748734839517611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6296296296296295E-2"/>
                  <c:y val="-3.2679738562091519E-2"/>
                </c:manualLayout>
              </c:layout>
              <c:showVal val="1"/>
            </c:dLbl>
            <c:dLbl>
              <c:idx val="12"/>
              <c:layout>
                <c:manualLayout>
                  <c:x val="0"/>
                  <c:y val="-1.3071895424836603E-2"/>
                </c:manualLayout>
              </c:layout>
              <c:showVal val="1"/>
            </c:dLbl>
            <c:dLbl>
              <c:idx val="33"/>
              <c:layout>
                <c:manualLayout>
                  <c:x val="-4.7407407407407523E-2"/>
                  <c:y val="-3.4858387799564287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data'!$E$3:$E$1124</c:f>
              <c:numCache>
                <c:formatCode>General</c:formatCode>
                <c:ptCount val="1108"/>
                <c:pt idx="0">
                  <c:v>174.8</c:v>
                </c:pt>
                <c:pt idx="1">
                  <c:v>174.8</c:v>
                </c:pt>
                <c:pt idx="2">
                  <c:v>171.4</c:v>
                </c:pt>
                <c:pt idx="3">
                  <c:v>169.2</c:v>
                </c:pt>
                <c:pt idx="4">
                  <c:v>168</c:v>
                </c:pt>
                <c:pt idx="5">
                  <c:v>166.8</c:v>
                </c:pt>
                <c:pt idx="6">
                  <c:v>165.8</c:v>
                </c:pt>
                <c:pt idx="7">
                  <c:v>165.8</c:v>
                </c:pt>
                <c:pt idx="8">
                  <c:v>165.8</c:v>
                </c:pt>
                <c:pt idx="9">
                  <c:v>165.8</c:v>
                </c:pt>
                <c:pt idx="10">
                  <c:v>164.6</c:v>
                </c:pt>
                <c:pt idx="11">
                  <c:v>164.6</c:v>
                </c:pt>
                <c:pt idx="12">
                  <c:v>163.4</c:v>
                </c:pt>
                <c:pt idx="13">
                  <c:v>159</c:v>
                </c:pt>
                <c:pt idx="14">
                  <c:v>145.4</c:v>
                </c:pt>
                <c:pt idx="15">
                  <c:v>132.80000000000001</c:v>
                </c:pt>
                <c:pt idx="16">
                  <c:v>119.2</c:v>
                </c:pt>
                <c:pt idx="17">
                  <c:v>106.8</c:v>
                </c:pt>
                <c:pt idx="18">
                  <c:v>93.2</c:v>
                </c:pt>
                <c:pt idx="19">
                  <c:v>83</c:v>
                </c:pt>
                <c:pt idx="20">
                  <c:v>73.8</c:v>
                </c:pt>
                <c:pt idx="21">
                  <c:v>67</c:v>
                </c:pt>
                <c:pt idx="22">
                  <c:v>60.2</c:v>
                </c:pt>
                <c:pt idx="23">
                  <c:v>54.6</c:v>
                </c:pt>
                <c:pt idx="24">
                  <c:v>50</c:v>
                </c:pt>
                <c:pt idx="25">
                  <c:v>44.4</c:v>
                </c:pt>
                <c:pt idx="26">
                  <c:v>39.799999999999997</c:v>
                </c:pt>
                <c:pt idx="27">
                  <c:v>37.6</c:v>
                </c:pt>
                <c:pt idx="28">
                  <c:v>33</c:v>
                </c:pt>
                <c:pt idx="29">
                  <c:v>30.8</c:v>
                </c:pt>
                <c:pt idx="30">
                  <c:v>28.6</c:v>
                </c:pt>
                <c:pt idx="31">
                  <c:v>26.2</c:v>
                </c:pt>
                <c:pt idx="32">
                  <c:v>22.8</c:v>
                </c:pt>
                <c:pt idx="33">
                  <c:v>21.8</c:v>
                </c:pt>
              </c:numCache>
            </c:numRef>
          </c:yVal>
          <c:smooth val="1"/>
        </c:ser>
        <c:axId val="82799616"/>
        <c:axId val="8282227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1.9259259259259268E-2"/>
                  <c:y val="-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7.111111111111125E-2"/>
                  <c:y val="3.2679738562091519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data'!$F$3:$F$1124</c:f>
              <c:numCache>
                <c:formatCode>0.00</c:formatCode>
                <c:ptCount val="1108"/>
                <c:pt idx="0">
                  <c:v>2.0041232775849376</c:v>
                </c:pt>
                <c:pt idx="1">
                  <c:v>4.5046807615441251</c:v>
                </c:pt>
                <c:pt idx="2">
                  <c:v>8.5997475544335753</c:v>
                </c:pt>
                <c:pt idx="3">
                  <c:v>12.653960239823288</c:v>
                </c:pt>
                <c:pt idx="4">
                  <c:v>16.699274218996528</c:v>
                </c:pt>
                <c:pt idx="5">
                  <c:v>20.755695803092461</c:v>
                </c:pt>
                <c:pt idx="6">
                  <c:v>24.764489323656257</c:v>
                </c:pt>
                <c:pt idx="7">
                  <c:v>28.932597033764594</c:v>
                </c:pt>
                <c:pt idx="8">
                  <c:v>33.118144525086777</c:v>
                </c:pt>
                <c:pt idx="9">
                  <c:v>37.233932891553593</c:v>
                </c:pt>
                <c:pt idx="10">
                  <c:v>41.119701272746397</c:v>
                </c:pt>
                <c:pt idx="11">
                  <c:v>45.846302724308401</c:v>
                </c:pt>
                <c:pt idx="12">
                  <c:v>50.032334069632903</c:v>
                </c:pt>
                <c:pt idx="13">
                  <c:v>52.581887030609025</c:v>
                </c:pt>
                <c:pt idx="14">
                  <c:v>51.663111391606186</c:v>
                </c:pt>
                <c:pt idx="15">
                  <c:v>50.203344903755138</c:v>
                </c:pt>
                <c:pt idx="16">
                  <c:v>47.858041443147158</c:v>
                </c:pt>
                <c:pt idx="17">
                  <c:v>45.317260965604291</c:v>
                </c:pt>
                <c:pt idx="18">
                  <c:v>41.830693173451145</c:v>
                </c:pt>
                <c:pt idx="19">
                  <c:v>39.260650047333542</c:v>
                </c:pt>
                <c:pt idx="20">
                  <c:v>36.771915430735248</c:v>
                </c:pt>
                <c:pt idx="21">
                  <c:v>35.103292310928786</c:v>
                </c:pt>
                <c:pt idx="22">
                  <c:v>33.085621121279054</c:v>
                </c:pt>
                <c:pt idx="23">
                  <c:v>31.323067213632061</c:v>
                </c:pt>
                <c:pt idx="24">
                  <c:v>30.025244556642473</c:v>
                </c:pt>
                <c:pt idx="25">
                  <c:v>27.750583780372356</c:v>
                </c:pt>
                <c:pt idx="26">
                  <c:v>25.729546649836962</c:v>
                </c:pt>
                <c:pt idx="27">
                  <c:v>25.458209740191439</c:v>
                </c:pt>
                <c:pt idx="28">
                  <c:v>23.20795203534238</c:v>
                </c:pt>
                <c:pt idx="29">
                  <c:v>22.402650678447461</c:v>
                </c:pt>
                <c:pt idx="30">
                  <c:v>21.467297780582729</c:v>
                </c:pt>
                <c:pt idx="31">
                  <c:v>20.412685389712841</c:v>
                </c:pt>
                <c:pt idx="32">
                  <c:v>18.32010097822657</c:v>
                </c:pt>
                <c:pt idx="33">
                  <c:v>18.064626065004731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7777777777777781E-2"/>
                  <c:y val="5.44662309368192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107.4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6.2222222222222241E-2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7777894429862822E-2"/>
                  <c:y val="-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107.359375</c:v>
                </c:pt>
                <c:pt idx="1">
                  <c:v>107.0625</c:v>
                </c:pt>
                <c:pt idx="2">
                  <c:v>106.453125</c:v>
                </c:pt>
                <c:pt idx="3">
                  <c:v>105.859375</c:v>
                </c:pt>
                <c:pt idx="4">
                  <c:v>105.109375</c:v>
                </c:pt>
                <c:pt idx="5">
                  <c:v>104.359375</c:v>
                </c:pt>
                <c:pt idx="6">
                  <c:v>104.203125</c:v>
                </c:pt>
                <c:pt idx="7">
                  <c:v>103.296875</c:v>
                </c:pt>
                <c:pt idx="8">
                  <c:v>102.703125</c:v>
                </c:pt>
                <c:pt idx="9">
                  <c:v>101.953125</c:v>
                </c:pt>
                <c:pt idx="10">
                  <c:v>100.890625</c:v>
                </c:pt>
                <c:pt idx="11">
                  <c:v>99.546875</c:v>
                </c:pt>
                <c:pt idx="12">
                  <c:v>99.546875</c:v>
                </c:pt>
                <c:pt idx="13">
                  <c:v>97.4375</c:v>
                </c:pt>
                <c:pt idx="14">
                  <c:v>97.140625</c:v>
                </c:pt>
                <c:pt idx="15">
                  <c:v>96.6875</c:v>
                </c:pt>
                <c:pt idx="16">
                  <c:v>96.234375</c:v>
                </c:pt>
                <c:pt idx="17">
                  <c:v>95.03125</c:v>
                </c:pt>
                <c:pt idx="18">
                  <c:v>95.78125</c:v>
                </c:pt>
                <c:pt idx="19">
                  <c:v>95.9375</c:v>
                </c:pt>
                <c:pt idx="20">
                  <c:v>97.28125</c:v>
                </c:pt>
                <c:pt idx="21">
                  <c:v>96.6875</c:v>
                </c:pt>
                <c:pt idx="22">
                  <c:v>99.09375</c:v>
                </c:pt>
                <c:pt idx="23">
                  <c:v>95.328125</c:v>
                </c:pt>
                <c:pt idx="24">
                  <c:v>98.640625</c:v>
                </c:pt>
                <c:pt idx="25">
                  <c:v>95.625</c:v>
                </c:pt>
                <c:pt idx="26">
                  <c:v>93.21875</c:v>
                </c:pt>
                <c:pt idx="27">
                  <c:v>95.625</c:v>
                </c:pt>
                <c:pt idx="28">
                  <c:v>95.625</c:v>
                </c:pt>
                <c:pt idx="29">
                  <c:v>93.828125</c:v>
                </c:pt>
                <c:pt idx="30">
                  <c:v>96.828125</c:v>
                </c:pt>
                <c:pt idx="31">
                  <c:v>98.125</c:v>
                </c:pt>
                <c:pt idx="32">
                  <c:v>95.625</c:v>
                </c:pt>
                <c:pt idx="33">
                  <c:v>94.421875</c:v>
                </c:pt>
              </c:numCache>
            </c:numRef>
          </c:yVal>
        </c:ser>
        <c:axId val="82799616"/>
        <c:axId val="8282227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5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5"/>
              <c:layout>
                <c:manualLayout>
                  <c:x val="-3.1111111111111065E-2"/>
                  <c:y val="-2.1786492374727687E-2"/>
                </c:manualLayout>
              </c:layout>
              <c:showVal val="1"/>
            </c:dLbl>
            <c:dLbl>
              <c:idx val="33"/>
              <c:layout>
                <c:manualLayout>
                  <c:x val="-7.7037037037037195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data'!$B$3:$B$61</c:f>
              <c:numCache>
                <c:formatCode>General</c:formatCode>
                <c:ptCount val="59"/>
                <c:pt idx="0">
                  <c:v>128.30000000000001</c:v>
                </c:pt>
                <c:pt idx="1">
                  <c:v>124.7</c:v>
                </c:pt>
                <c:pt idx="2">
                  <c:v>164.5</c:v>
                </c:pt>
                <c:pt idx="3">
                  <c:v>205.7</c:v>
                </c:pt>
                <c:pt idx="4">
                  <c:v>248.2</c:v>
                </c:pt>
                <c:pt idx="5">
                  <c:v>291.39999999999998</c:v>
                </c:pt>
                <c:pt idx="6">
                  <c:v>335.2</c:v>
                </c:pt>
                <c:pt idx="7">
                  <c:v>379.4</c:v>
                </c:pt>
                <c:pt idx="8">
                  <c:v>426</c:v>
                </c:pt>
                <c:pt idx="9">
                  <c:v>470.2</c:v>
                </c:pt>
                <c:pt idx="10">
                  <c:v>518</c:v>
                </c:pt>
                <c:pt idx="11">
                  <c:v>566.6</c:v>
                </c:pt>
                <c:pt idx="12">
                  <c:v>600.5</c:v>
                </c:pt>
                <c:pt idx="13">
                  <c:v>631.20000000000005</c:v>
                </c:pt>
                <c:pt idx="14">
                  <c:v>640.6</c:v>
                </c:pt>
                <c:pt idx="15">
                  <c:v>654.5</c:v>
                </c:pt>
                <c:pt idx="16">
                  <c:v>636.79999999999995</c:v>
                </c:pt>
                <c:pt idx="17">
                  <c:v>619.4</c:v>
                </c:pt>
                <c:pt idx="18">
                  <c:v>594.29999999999995</c:v>
                </c:pt>
                <c:pt idx="19">
                  <c:v>563</c:v>
                </c:pt>
                <c:pt idx="20">
                  <c:v>534.6</c:v>
                </c:pt>
                <c:pt idx="21">
                  <c:v>505.4</c:v>
                </c:pt>
                <c:pt idx="22">
                  <c:v>475.9</c:v>
                </c:pt>
                <c:pt idx="23">
                  <c:v>448.1</c:v>
                </c:pt>
                <c:pt idx="24">
                  <c:v>433.1</c:v>
                </c:pt>
                <c:pt idx="25">
                  <c:v>417.7</c:v>
                </c:pt>
                <c:pt idx="26">
                  <c:v>398</c:v>
                </c:pt>
                <c:pt idx="27">
                  <c:v>359.3</c:v>
                </c:pt>
                <c:pt idx="28">
                  <c:v>350.5</c:v>
                </c:pt>
                <c:pt idx="29">
                  <c:v>341.6</c:v>
                </c:pt>
                <c:pt idx="30">
                  <c:v>320.60000000000002</c:v>
                </c:pt>
                <c:pt idx="31">
                  <c:v>294.60000000000002</c:v>
                </c:pt>
                <c:pt idx="32">
                  <c:v>285.89999999999998</c:v>
                </c:pt>
                <c:pt idx="33">
                  <c:v>268.39999999999998</c:v>
                </c:pt>
              </c:numCache>
            </c:numRef>
          </c:yVal>
          <c:smooth val="1"/>
        </c:ser>
        <c:axId val="82824192"/>
        <c:axId val="87204608"/>
      </c:scatterChart>
      <c:valAx>
        <c:axId val="8279961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22272"/>
        <c:crosses val="autoZero"/>
        <c:crossBetween val="midCat"/>
      </c:valAx>
      <c:valAx>
        <c:axId val="82822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96E-4"/>
              <c:y val="0.15426123205187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99616"/>
        <c:crosses val="autoZero"/>
        <c:crossBetween val="midCat"/>
      </c:valAx>
      <c:valAx>
        <c:axId val="82824192"/>
        <c:scaling>
          <c:orientation val="minMax"/>
        </c:scaling>
        <c:delete val="1"/>
        <c:axPos val="b"/>
        <c:numFmt formatCode="General" sourceLinked="1"/>
        <c:tickLblPos val="none"/>
        <c:crossAx val="87204608"/>
        <c:crosses val="autoZero"/>
        <c:crossBetween val="midCat"/>
      </c:valAx>
      <c:valAx>
        <c:axId val="8720460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241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74260717410325"/>
          <c:y val="0.94184464687012159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3"/>
          <c:tx>
            <c:v>DC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4"/>
          <c:tx>
            <c:v>RMS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89380352"/>
        <c:axId val="89382272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34.22</c:v>
                </c:pt>
                <c:pt idx="2">
                  <c:v>40.267500000000005</c:v>
                </c:pt>
                <c:pt idx="3">
                  <c:v>39.3825</c:v>
                </c:pt>
                <c:pt idx="4">
                  <c:v>28.910000000000004</c:v>
                </c:pt>
                <c:pt idx="5">
                  <c:v>21.092500000000001</c:v>
                </c:pt>
                <c:pt idx="6">
                  <c:v>14.897500000000001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13.031226199543031</c:v>
                </c:pt>
                <c:pt idx="2">
                  <c:v>23.001237623762378</c:v>
                </c:pt>
                <c:pt idx="3">
                  <c:v>29.994287890327495</c:v>
                </c:pt>
                <c:pt idx="4">
                  <c:v>27.52284843869003</c:v>
                </c:pt>
                <c:pt idx="5">
                  <c:v>24.096534653465348</c:v>
                </c:pt>
                <c:pt idx="6">
                  <c:v>19.85576923076923</c:v>
                </c:pt>
              </c:numCache>
            </c:numRef>
          </c:yVal>
        </c:ser>
        <c:axId val="89414272"/>
        <c:axId val="89412736"/>
      </c:scatterChart>
      <c:valAx>
        <c:axId val="893803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82272"/>
        <c:crosses val="autoZero"/>
        <c:crossBetween val="midCat"/>
      </c:valAx>
      <c:valAx>
        <c:axId val="89382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80352"/>
        <c:crosses val="autoZero"/>
        <c:crossBetween val="midCat"/>
      </c:valAx>
      <c:valAx>
        <c:axId val="89412736"/>
        <c:scaling>
          <c:orientation val="minMax"/>
        </c:scaling>
        <c:axPos val="r"/>
        <c:numFmt formatCode="0.0" sourceLinked="0"/>
        <c:tickLblPos val="nextTo"/>
        <c:crossAx val="89414272"/>
        <c:crosses val="max"/>
        <c:crossBetween val="midCat"/>
      </c:valAx>
      <c:valAx>
        <c:axId val="89414272"/>
        <c:scaling>
          <c:orientation val="minMax"/>
        </c:scaling>
        <c:delete val="1"/>
        <c:axPos val="b"/>
        <c:numFmt formatCode="General" sourceLinked="1"/>
        <c:tickLblPos val="none"/>
        <c:crossAx val="894127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4"/>
          <c:tx>
            <c:v>DC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5"/>
          <c:tx>
            <c:v>RMS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90320256"/>
        <c:axId val="90514944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35.6</c:v>
                </c:pt>
                <c:pt idx="1">
                  <c:v>46.4</c:v>
                </c:pt>
                <c:pt idx="2">
                  <c:v>54.6</c:v>
                </c:pt>
                <c:pt idx="3">
                  <c:v>53.4</c:v>
                </c:pt>
                <c:pt idx="4">
                  <c:v>39.200000000000003</c:v>
                </c:pt>
                <c:pt idx="5">
                  <c:v>28.6</c:v>
                </c:pt>
                <c:pt idx="6">
                  <c:v>20.2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9.7612285684232667</c:v>
                </c:pt>
                <c:pt idx="2">
                  <c:v>17.229409908488481</c:v>
                </c:pt>
                <c:pt idx="3">
                  <c:v>22.467655411801829</c:v>
                </c:pt>
                <c:pt idx="4">
                  <c:v>20.616387924687071</c:v>
                </c:pt>
                <c:pt idx="5">
                  <c:v>18.049857999368886</c:v>
                </c:pt>
                <c:pt idx="6">
                  <c:v>14.873251288524246</c:v>
                </c:pt>
              </c:numCache>
            </c:numRef>
          </c:yVal>
        </c:ser>
        <c:axId val="90522368"/>
        <c:axId val="90516480"/>
      </c:scatterChart>
      <c:valAx>
        <c:axId val="90320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14944"/>
        <c:crosses val="autoZero"/>
        <c:crossBetween val="midCat"/>
      </c:valAx>
      <c:valAx>
        <c:axId val="9051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0256"/>
        <c:crosses val="autoZero"/>
        <c:crossBetween val="midCat"/>
      </c:valAx>
      <c:valAx>
        <c:axId val="90516480"/>
        <c:scaling>
          <c:orientation val="minMax"/>
        </c:scaling>
        <c:axPos val="r"/>
        <c:numFmt formatCode="0.0" sourceLinked="0"/>
        <c:tickLblPos val="nextTo"/>
        <c:crossAx val="90522368"/>
        <c:crosses val="max"/>
        <c:crossBetween val="midCat"/>
      </c:valAx>
      <c:valAx>
        <c:axId val="90522368"/>
        <c:scaling>
          <c:orientation val="minMax"/>
        </c:scaling>
        <c:delete val="1"/>
        <c:axPos val="b"/>
        <c:numFmt formatCode="General" sourceLinked="1"/>
        <c:tickLblPos val="none"/>
        <c:crossAx val="905164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682880"/>
        <c:axId val="906848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708608"/>
        <c:axId val="90707072"/>
      </c:scatterChart>
      <c:valAx>
        <c:axId val="90682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84800"/>
        <c:crosses val="autoZero"/>
        <c:crossBetween val="midCat"/>
      </c:valAx>
      <c:valAx>
        <c:axId val="906848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82880"/>
        <c:crosses val="autoZero"/>
        <c:crossBetween val="midCat"/>
      </c:valAx>
      <c:valAx>
        <c:axId val="90707072"/>
        <c:scaling>
          <c:orientation val="minMax"/>
        </c:scaling>
        <c:axPos val="r"/>
        <c:numFmt formatCode="0.0" sourceLinked="0"/>
        <c:tickLblPos val="nextTo"/>
        <c:crossAx val="90708608"/>
        <c:crosses val="max"/>
        <c:crossBetween val="midCat"/>
      </c:valAx>
      <c:valAx>
        <c:axId val="90708608"/>
        <c:scaling>
          <c:orientation val="minMax"/>
        </c:scaling>
        <c:delete val="1"/>
        <c:axPos val="b"/>
        <c:numFmt formatCode="General" sourceLinked="1"/>
        <c:tickLblPos val="none"/>
        <c:crossAx val="907070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889600"/>
        <c:axId val="909163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944256"/>
        <c:axId val="90917888"/>
      </c:scatterChart>
      <c:valAx>
        <c:axId val="908896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16352"/>
        <c:crosses val="autoZero"/>
        <c:crossBetween val="midCat"/>
      </c:valAx>
      <c:valAx>
        <c:axId val="90916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89600"/>
        <c:crosses val="autoZero"/>
        <c:crossBetween val="midCat"/>
      </c:valAx>
      <c:valAx>
        <c:axId val="90917888"/>
        <c:scaling>
          <c:orientation val="minMax"/>
        </c:scaling>
        <c:axPos val="r"/>
        <c:numFmt formatCode="0.0" sourceLinked="0"/>
        <c:tickLblPos val="nextTo"/>
        <c:crossAx val="90944256"/>
        <c:crosses val="max"/>
        <c:crossBetween val="midCat"/>
      </c:valAx>
      <c:valAx>
        <c:axId val="90944256"/>
        <c:scaling>
          <c:orientation val="minMax"/>
        </c:scaling>
        <c:delete val="1"/>
        <c:axPos val="b"/>
        <c:numFmt formatCode="General" sourceLinked="1"/>
        <c:tickLblPos val="none"/>
        <c:crossAx val="909178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91317760"/>
        <c:axId val="913196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91331200"/>
        <c:axId val="91329664"/>
      </c:scatterChart>
      <c:valAx>
        <c:axId val="913177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19680"/>
        <c:crosses val="autoZero"/>
        <c:crossBetween val="midCat"/>
      </c:valAx>
      <c:valAx>
        <c:axId val="913196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17760"/>
        <c:crosses val="autoZero"/>
        <c:crossBetween val="midCat"/>
      </c:valAx>
      <c:valAx>
        <c:axId val="91329664"/>
        <c:scaling>
          <c:orientation val="minMax"/>
        </c:scaling>
        <c:axPos val="r"/>
        <c:numFmt formatCode="0.0" sourceLinked="0"/>
        <c:tickLblPos val="nextTo"/>
        <c:crossAx val="91331200"/>
        <c:crosses val="max"/>
        <c:crossBetween val="midCat"/>
      </c:valAx>
      <c:valAx>
        <c:axId val="91331200"/>
        <c:scaling>
          <c:orientation val="minMax"/>
        </c:scaling>
        <c:delete val="1"/>
        <c:axPos val="b"/>
        <c:numFmt formatCode="General" sourceLinked="1"/>
        <c:tickLblPos val="none"/>
        <c:crossAx val="91329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92056960"/>
        <c:axId val="920714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7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92103424"/>
        <c:axId val="92072960"/>
      </c:scatterChart>
      <c:valAx>
        <c:axId val="920569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71424"/>
        <c:crosses val="autoZero"/>
        <c:crossBetween val="midCat"/>
      </c:valAx>
      <c:valAx>
        <c:axId val="920714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56960"/>
        <c:crosses val="autoZero"/>
        <c:crossBetween val="midCat"/>
      </c:valAx>
      <c:valAx>
        <c:axId val="92072960"/>
        <c:scaling>
          <c:orientation val="minMax"/>
        </c:scaling>
        <c:axPos val="r"/>
        <c:numFmt formatCode="0.0" sourceLinked="0"/>
        <c:tickLblPos val="nextTo"/>
        <c:crossAx val="92103424"/>
        <c:crosses val="max"/>
        <c:crossBetween val="midCat"/>
      </c:valAx>
      <c:valAx>
        <c:axId val="92103424"/>
        <c:scaling>
          <c:orientation val="minMax"/>
        </c:scaling>
        <c:delete val="1"/>
        <c:axPos val="b"/>
        <c:numFmt formatCode="General" sourceLinked="1"/>
        <c:tickLblPos val="none"/>
        <c:crossAx val="92072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0.24444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95501" y="76189"/>
          <a:ext cx="4724438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0.24183</cdr:y>
    </cdr:from>
    <cdr:to>
      <cdr:x>0.99444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0.23667</cdr:x>
      <cdr:y>0</cdr:y>
    </cdr:from>
    <cdr:to>
      <cdr:x>0.8</cdr:x>
      <cdr:y>0.21079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28844" y="-28575"/>
          <a:ext cx="4829146" cy="1228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108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0.04556</cdr:x>
      <cdr:y>0.02778</cdr:y>
    </cdr:from>
    <cdr:to>
      <cdr:x>0.26778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90525" y="1619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0.27555</cdr:x>
      <cdr:y>0</cdr:y>
    </cdr:from>
    <cdr:to>
      <cdr:x>0.79</cdr:x>
      <cdr:y>0.20262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62190" y="-28575"/>
          <a:ext cx="4410123" cy="1181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16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0.24183</cdr:y>
    </cdr:from>
    <cdr:to>
      <cdr:x>0.99777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0.02451</cdr:y>
    </cdr:from>
    <cdr:to>
      <cdr:x>0.27778</cdr:x>
      <cdr:y>0.13725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108 Volts/ 650 Amps</a:t>
          </a:r>
        </a:p>
      </cdr:txBody>
    </cdr:sp>
  </cdr:relSizeAnchor>
  <cdr:relSizeAnchor xmlns:cdr="http://schemas.openxmlformats.org/drawingml/2006/chartDrawing">
    <cdr:from>
      <cdr:x>0.96111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39124" y="1581139"/>
          <a:ext cx="33337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0.00445</cdr:x>
      <cdr:y>0.11928</cdr:y>
    </cdr:from>
    <cdr:to>
      <cdr:x>0.03223</cdr:x>
      <cdr:y>0.86765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48" y="695325"/>
          <a:ext cx="238144" cy="436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Horsepower/ Torque</a:t>
          </a:r>
          <a:r>
            <a:rPr lang="en-US" sz="1600" b="1" baseline="0"/>
            <a:t> (Ft. Lbs.)/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0.25778</cdr:x>
      <cdr:y>0</cdr:y>
    </cdr:from>
    <cdr:to>
      <cdr:x>0.79445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9810" y="-28575"/>
          <a:ext cx="4600603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0.01634</cdr:y>
    </cdr:from>
    <cdr:to>
      <cdr:x>0.28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0.27667</cdr:x>
      <cdr:y>0</cdr:y>
    </cdr:from>
    <cdr:to>
      <cdr:x>0.79112</cdr:x>
      <cdr:y>0.17974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71715" y="-28575"/>
          <a:ext cx="4410123" cy="1047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0.01471</cdr:y>
    </cdr:from>
    <cdr:to>
      <cdr:x>0.27555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720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4"/>
  <sheetViews>
    <sheetView workbookViewId="0">
      <pane ySplit="2" topLeftCell="A3" activePane="bottomLeft" state="frozen"/>
      <selection pane="bottomLeft" activeCell="B30" sqref="B3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107.359375</v>
      </c>
      <c r="B3">
        <v>128.30000000000001</v>
      </c>
      <c r="C3">
        <v>651.6</v>
      </c>
      <c r="D3">
        <v>109</v>
      </c>
      <c r="E3">
        <v>174.8</v>
      </c>
      <c r="F3" s="8">
        <f t="shared" ref="F3:F243" si="0">(D3*E3)/9507</f>
        <v>2.0041232775849376</v>
      </c>
      <c r="G3" s="7">
        <f t="shared" ref="G3:G243" si="1">SUM(E3*0.7375)</f>
        <v>128.91500000000002</v>
      </c>
      <c r="H3" s="7">
        <f t="shared" ref="H3:H243" si="2">SUM(D3*G3)/5252</f>
        <v>2.6755017136329022</v>
      </c>
      <c r="I3" s="9"/>
      <c r="J3" s="5"/>
      <c r="L3" s="4"/>
      <c r="M3" s="4"/>
      <c r="N3" s="4"/>
    </row>
    <row r="4" spans="1:14" s="3" customFormat="1" ht="12.75" customHeight="1">
      <c r="A4">
        <v>107.0625</v>
      </c>
      <c r="B4">
        <v>124.7</v>
      </c>
      <c r="C4">
        <v>652.1</v>
      </c>
      <c r="D4">
        <v>245</v>
      </c>
      <c r="E4">
        <v>174.8</v>
      </c>
      <c r="F4" s="8">
        <f t="shared" ref="F4:F61" si="3">(D4*E4)/9507</f>
        <v>4.5046807615441251</v>
      </c>
      <c r="G4" s="7">
        <f t="shared" ref="G4:G61" si="4">SUM(E4*0.7375)</f>
        <v>128.91500000000002</v>
      </c>
      <c r="H4" s="7">
        <f t="shared" ref="H4:H61" si="5">SUM(D4*G4)/5252</f>
        <v>6.0137423838537716</v>
      </c>
      <c r="I4" s="9"/>
      <c r="J4" s="5"/>
      <c r="L4" s="4"/>
      <c r="M4" s="4"/>
      <c r="N4" s="4"/>
    </row>
    <row r="5" spans="1:14" s="3" customFormat="1" ht="12.75" customHeight="1">
      <c r="A5">
        <v>106.453125</v>
      </c>
      <c r="B5">
        <v>164.5</v>
      </c>
      <c r="C5">
        <v>645.4</v>
      </c>
      <c r="D5">
        <v>477</v>
      </c>
      <c r="E5">
        <v>171.4</v>
      </c>
      <c r="F5" s="8">
        <f t="shared" si="3"/>
        <v>8.5997475544335753</v>
      </c>
      <c r="G5" s="7">
        <f t="shared" si="4"/>
        <v>126.40750000000001</v>
      </c>
      <c r="H5" s="7">
        <f t="shared" si="5"/>
        <v>11.480650704493527</v>
      </c>
      <c r="I5" s="9"/>
      <c r="J5" s="5"/>
      <c r="L5" s="4"/>
      <c r="M5" s="4"/>
      <c r="N5" s="4"/>
    </row>
    <row r="6" spans="1:14" s="3" customFormat="1" ht="12.75" customHeight="1">
      <c r="A6">
        <v>105.859375</v>
      </c>
      <c r="B6">
        <v>205.7</v>
      </c>
      <c r="C6">
        <v>644.70000000000005</v>
      </c>
      <c r="D6">
        <v>711</v>
      </c>
      <c r="E6">
        <v>169.2</v>
      </c>
      <c r="F6" s="8">
        <f t="shared" si="3"/>
        <v>12.653960239823288</v>
      </c>
      <c r="G6" s="7">
        <f t="shared" si="4"/>
        <v>124.785</v>
      </c>
      <c r="H6" s="7">
        <f t="shared" si="5"/>
        <v>16.893018849961919</v>
      </c>
      <c r="I6" s="9"/>
      <c r="J6" s="5"/>
      <c r="L6" s="4"/>
      <c r="M6" s="4"/>
      <c r="N6" s="4"/>
    </row>
    <row r="7" spans="1:14" s="3" customFormat="1" ht="12.75" customHeight="1">
      <c r="A7">
        <v>105.109375</v>
      </c>
      <c r="B7">
        <v>248.2</v>
      </c>
      <c r="C7">
        <v>655.1</v>
      </c>
      <c r="D7">
        <v>945</v>
      </c>
      <c r="E7">
        <v>168</v>
      </c>
      <c r="F7" s="8">
        <f t="shared" si="3"/>
        <v>16.699274218996528</v>
      </c>
      <c r="G7" s="7">
        <f t="shared" si="4"/>
        <v>123.9</v>
      </c>
      <c r="H7" s="7">
        <f t="shared" si="5"/>
        <v>22.293507235338918</v>
      </c>
      <c r="I7" s="9"/>
      <c r="J7" s="5"/>
      <c r="L7" s="4"/>
      <c r="M7" s="4"/>
      <c r="N7" s="4"/>
    </row>
    <row r="8" spans="1:14" s="3" customFormat="1" ht="12.75" customHeight="1">
      <c r="A8">
        <v>104.359375</v>
      </c>
      <c r="B8">
        <v>291.39999999999998</v>
      </c>
      <c r="C8">
        <v>641.9</v>
      </c>
      <c r="D8">
        <v>1183</v>
      </c>
      <c r="E8">
        <v>166.8</v>
      </c>
      <c r="F8" s="8">
        <f t="shared" si="3"/>
        <v>20.755695803092461</v>
      </c>
      <c r="G8" s="7">
        <f t="shared" si="4"/>
        <v>123.01500000000001</v>
      </c>
      <c r="H8" s="7">
        <f t="shared" si="5"/>
        <v>27.708824257425746</v>
      </c>
      <c r="I8" s="9"/>
      <c r="J8" s="5"/>
      <c r="L8" s="4"/>
      <c r="M8" s="4"/>
      <c r="N8" s="4"/>
    </row>
    <row r="9" spans="1:14" s="3" customFormat="1" ht="12.75" customHeight="1">
      <c r="A9">
        <v>104.203125</v>
      </c>
      <c r="B9">
        <v>335.2</v>
      </c>
      <c r="C9">
        <v>643.6</v>
      </c>
      <c r="D9">
        <v>1420</v>
      </c>
      <c r="E9">
        <v>165.8</v>
      </c>
      <c r="F9" s="8">
        <f t="shared" si="3"/>
        <v>24.764489323656257</v>
      </c>
      <c r="G9" s="7">
        <f t="shared" si="4"/>
        <v>122.27750000000002</v>
      </c>
      <c r="H9" s="7">
        <f t="shared" si="5"/>
        <v>33.06055788271135</v>
      </c>
      <c r="I9" s="9"/>
      <c r="J9" s="5"/>
      <c r="L9" s="4"/>
      <c r="M9" s="4"/>
      <c r="N9" s="4"/>
    </row>
    <row r="10" spans="1:14" s="3" customFormat="1" ht="12.75" customHeight="1">
      <c r="A10">
        <v>103.296875</v>
      </c>
      <c r="B10">
        <v>379.4</v>
      </c>
      <c r="C10">
        <v>656.4</v>
      </c>
      <c r="D10">
        <v>1659</v>
      </c>
      <c r="E10">
        <v>165.8</v>
      </c>
      <c r="F10" s="8">
        <f t="shared" si="3"/>
        <v>28.932597033764594</v>
      </c>
      <c r="G10" s="7">
        <f t="shared" si="4"/>
        <v>122.27750000000002</v>
      </c>
      <c r="H10" s="7">
        <f t="shared" si="5"/>
        <v>38.6249757235339</v>
      </c>
      <c r="I10" s="9"/>
      <c r="J10" s="5"/>
      <c r="L10" s="4"/>
      <c r="M10" s="4"/>
      <c r="N10" s="4"/>
    </row>
    <row r="11" spans="1:14" s="3" customFormat="1" ht="12.75" customHeight="1">
      <c r="A11">
        <v>102.703125</v>
      </c>
      <c r="B11">
        <v>426</v>
      </c>
      <c r="C11">
        <v>647.5</v>
      </c>
      <c r="D11">
        <v>1899</v>
      </c>
      <c r="E11">
        <v>165.8</v>
      </c>
      <c r="F11" s="8">
        <f t="shared" si="3"/>
        <v>33.118144525086777</v>
      </c>
      <c r="G11" s="7">
        <f t="shared" si="4"/>
        <v>122.27750000000002</v>
      </c>
      <c r="H11" s="7">
        <f t="shared" si="5"/>
        <v>44.212675647372436</v>
      </c>
      <c r="I11" s="9"/>
      <c r="J11" s="5"/>
      <c r="L11" s="4"/>
      <c r="M11" s="4"/>
      <c r="N11" s="4"/>
    </row>
    <row r="12" spans="1:14" s="3" customFormat="1" ht="12.75" customHeight="1">
      <c r="A12">
        <v>101.953125</v>
      </c>
      <c r="B12">
        <v>470.2</v>
      </c>
      <c r="C12">
        <v>649.5</v>
      </c>
      <c r="D12">
        <v>2135</v>
      </c>
      <c r="E12">
        <v>165.8</v>
      </c>
      <c r="F12" s="8">
        <f t="shared" si="3"/>
        <v>37.233932891553593</v>
      </c>
      <c r="G12" s="7">
        <f t="shared" si="4"/>
        <v>122.27750000000002</v>
      </c>
      <c r="H12" s="7">
        <f t="shared" si="5"/>
        <v>49.707247239146994</v>
      </c>
      <c r="I12" s="9"/>
      <c r="J12" s="5"/>
      <c r="L12" s="4"/>
      <c r="M12" s="4"/>
      <c r="N12" s="4"/>
    </row>
    <row r="13" spans="1:14" s="3" customFormat="1" ht="12.75" customHeight="1">
      <c r="A13">
        <v>100.890625</v>
      </c>
      <c r="B13">
        <v>518</v>
      </c>
      <c r="C13">
        <v>654.29999999999995</v>
      </c>
      <c r="D13">
        <v>2375</v>
      </c>
      <c r="E13">
        <v>164.6</v>
      </c>
      <c r="F13" s="8">
        <f t="shared" si="3"/>
        <v>41.119701272746397</v>
      </c>
      <c r="G13" s="7">
        <f t="shared" si="4"/>
        <v>121.3925</v>
      </c>
      <c r="H13" s="7">
        <f t="shared" si="5"/>
        <v>54.894742479055601</v>
      </c>
      <c r="I13" s="9"/>
      <c r="J13" s="5"/>
      <c r="L13" s="4"/>
      <c r="M13" s="4"/>
      <c r="N13" s="4"/>
    </row>
    <row r="14" spans="1:14" s="3" customFormat="1" ht="12.75" customHeight="1">
      <c r="A14">
        <v>99.546875</v>
      </c>
      <c r="B14">
        <v>566.6</v>
      </c>
      <c r="C14">
        <v>650.29999999999995</v>
      </c>
      <c r="D14">
        <v>2648</v>
      </c>
      <c r="E14">
        <v>164.6</v>
      </c>
      <c r="F14" s="8">
        <f t="shared" si="3"/>
        <v>45.846302724308401</v>
      </c>
      <c r="G14" s="7">
        <f t="shared" si="4"/>
        <v>121.3925</v>
      </c>
      <c r="H14" s="7">
        <f t="shared" si="5"/>
        <v>61.204748667174407</v>
      </c>
      <c r="I14" s="9"/>
      <c r="J14" s="5"/>
      <c r="L14" s="4"/>
      <c r="M14" s="4"/>
      <c r="N14" s="4"/>
    </row>
    <row r="15" spans="1:14" s="3" customFormat="1" ht="12.75" customHeight="1">
      <c r="A15">
        <v>99.546875</v>
      </c>
      <c r="B15">
        <v>600.5</v>
      </c>
      <c r="C15">
        <v>637.6</v>
      </c>
      <c r="D15">
        <v>2911</v>
      </c>
      <c r="E15">
        <v>163.4</v>
      </c>
      <c r="F15" s="8">
        <f t="shared" si="3"/>
        <v>50.032334069632903</v>
      </c>
      <c r="G15" s="7">
        <f t="shared" si="4"/>
        <v>120.50750000000001</v>
      </c>
      <c r="H15" s="7">
        <f t="shared" si="5"/>
        <v>66.793094535415079</v>
      </c>
      <c r="I15" s="9"/>
      <c r="J15" s="5"/>
      <c r="L15" s="4"/>
      <c r="M15" s="4"/>
      <c r="N15" s="4"/>
    </row>
    <row r="16" spans="1:14" s="3" customFormat="1" ht="12.75" customHeight="1">
      <c r="A16">
        <v>97.4375</v>
      </c>
      <c r="B16">
        <v>631.20000000000005</v>
      </c>
      <c r="C16">
        <v>635.4</v>
      </c>
      <c r="D16">
        <v>3144</v>
      </c>
      <c r="E16">
        <v>159</v>
      </c>
      <c r="F16" s="8">
        <f t="shared" si="3"/>
        <v>52.581887030609025</v>
      </c>
      <c r="G16" s="7">
        <f t="shared" si="4"/>
        <v>117.2625</v>
      </c>
      <c r="H16" s="7">
        <f t="shared" si="5"/>
        <v>70.196744097486672</v>
      </c>
      <c r="I16" s="9"/>
      <c r="J16" s="5"/>
      <c r="L16" s="4"/>
      <c r="M16" s="4"/>
      <c r="N16" s="4"/>
    </row>
    <row r="17" spans="1:14" s="3" customFormat="1" ht="12.75" customHeight="1">
      <c r="A17">
        <v>97.140625</v>
      </c>
      <c r="B17">
        <v>640.6</v>
      </c>
      <c r="C17">
        <v>648.1</v>
      </c>
      <c r="D17">
        <v>3378</v>
      </c>
      <c r="E17">
        <v>145.4</v>
      </c>
      <c r="F17" s="8">
        <f t="shared" si="3"/>
        <v>51.663111391606186</v>
      </c>
      <c r="G17" s="7">
        <f t="shared" si="4"/>
        <v>107.23250000000002</v>
      </c>
      <c r="H17" s="7">
        <f t="shared" si="5"/>
        <v>68.970179931454695</v>
      </c>
      <c r="I17" s="9"/>
      <c r="J17" s="5"/>
      <c r="L17" s="4"/>
      <c r="M17" s="4"/>
      <c r="N17" s="4"/>
    </row>
    <row r="18" spans="1:14" s="3" customFormat="1" ht="12.75" customHeight="1">
      <c r="A18">
        <v>96.6875</v>
      </c>
      <c r="B18">
        <v>654.5</v>
      </c>
      <c r="C18">
        <v>640.29999999999995</v>
      </c>
      <c r="D18">
        <v>3594</v>
      </c>
      <c r="E18">
        <v>132.80000000000001</v>
      </c>
      <c r="F18" s="8">
        <f t="shared" si="3"/>
        <v>50.203344903755138</v>
      </c>
      <c r="G18" s="7">
        <f t="shared" si="4"/>
        <v>97.940000000000012</v>
      </c>
      <c r="H18" s="7">
        <f t="shared" si="5"/>
        <v>67.021393754760098</v>
      </c>
      <c r="I18" s="9"/>
      <c r="J18" s="5"/>
      <c r="L18" s="4"/>
      <c r="M18" s="4"/>
      <c r="N18" s="4"/>
    </row>
    <row r="19" spans="1:14" s="3" customFormat="1" ht="12.75" customHeight="1">
      <c r="A19">
        <v>96.234375</v>
      </c>
      <c r="B19">
        <v>636.79999999999995</v>
      </c>
      <c r="C19">
        <v>649.79999999999995</v>
      </c>
      <c r="D19">
        <v>3817</v>
      </c>
      <c r="E19">
        <v>119.2</v>
      </c>
      <c r="F19" s="8">
        <f t="shared" si="3"/>
        <v>47.858041443147158</v>
      </c>
      <c r="G19" s="7">
        <f t="shared" si="4"/>
        <v>87.910000000000011</v>
      </c>
      <c r="H19" s="7">
        <f t="shared" si="5"/>
        <v>63.890416984006102</v>
      </c>
      <c r="I19" s="9"/>
      <c r="J19" s="5"/>
      <c r="L19" s="4"/>
      <c r="M19" s="4"/>
      <c r="N19" s="4"/>
    </row>
    <row r="20" spans="1:14" s="3" customFormat="1" ht="12.75" customHeight="1">
      <c r="A20">
        <v>95.03125</v>
      </c>
      <c r="B20">
        <v>619.4</v>
      </c>
      <c r="C20">
        <v>638.6</v>
      </c>
      <c r="D20">
        <v>4034</v>
      </c>
      <c r="E20">
        <v>106.8</v>
      </c>
      <c r="F20" s="8">
        <f t="shared" si="3"/>
        <v>45.317260965604291</v>
      </c>
      <c r="G20" s="7">
        <f t="shared" si="4"/>
        <v>78.765000000000001</v>
      </c>
      <c r="H20" s="7">
        <f t="shared" si="5"/>
        <v>60.498478674790555</v>
      </c>
      <c r="I20" s="9"/>
      <c r="J20" s="5"/>
      <c r="L20" s="4"/>
      <c r="M20" s="4"/>
      <c r="N20" s="4"/>
    </row>
    <row r="21" spans="1:14" s="3" customFormat="1" ht="12.75" customHeight="1">
      <c r="A21">
        <v>95.78125</v>
      </c>
      <c r="B21">
        <v>594.29999999999995</v>
      </c>
      <c r="C21">
        <v>616</v>
      </c>
      <c r="D21">
        <v>4267</v>
      </c>
      <c r="E21">
        <v>93.2</v>
      </c>
      <c r="F21" s="8">
        <f t="shared" si="3"/>
        <v>41.830693173451145</v>
      </c>
      <c r="G21" s="7">
        <f t="shared" si="4"/>
        <v>68.734999999999999</v>
      </c>
      <c r="H21" s="7">
        <f t="shared" si="5"/>
        <v>55.843915651180502</v>
      </c>
      <c r="I21" s="9"/>
      <c r="J21" s="5"/>
      <c r="L21" s="4"/>
      <c r="M21" s="4"/>
      <c r="N21" s="4"/>
    </row>
    <row r="22" spans="1:14" s="3" customFormat="1" ht="12.75" customHeight="1">
      <c r="A22">
        <v>95.9375</v>
      </c>
      <c r="B22">
        <v>563</v>
      </c>
      <c r="C22">
        <v>602.29999999999995</v>
      </c>
      <c r="D22">
        <v>4497</v>
      </c>
      <c r="E22">
        <v>83</v>
      </c>
      <c r="F22" s="8">
        <f t="shared" si="3"/>
        <v>39.260650047333542</v>
      </c>
      <c r="G22" s="7">
        <f t="shared" si="4"/>
        <v>61.212500000000006</v>
      </c>
      <c r="H22" s="7">
        <f t="shared" si="5"/>
        <v>52.412911747905568</v>
      </c>
      <c r="I22" s="9"/>
      <c r="J22" s="5"/>
      <c r="L22" s="4"/>
      <c r="M22" s="4"/>
      <c r="N22" s="4"/>
    </row>
    <row r="23" spans="1:14" s="3" customFormat="1" ht="12.75" customHeight="1">
      <c r="A23">
        <v>97.28125</v>
      </c>
      <c r="B23">
        <v>534.6</v>
      </c>
      <c r="C23">
        <v>564.79999999999995</v>
      </c>
      <c r="D23">
        <v>4737</v>
      </c>
      <c r="E23">
        <v>73.8</v>
      </c>
      <c r="F23" s="8">
        <f t="shared" si="3"/>
        <v>36.771915430735248</v>
      </c>
      <c r="G23" s="7">
        <f t="shared" si="4"/>
        <v>54.427500000000002</v>
      </c>
      <c r="H23" s="7">
        <f t="shared" si="5"/>
        <v>49.090454588728107</v>
      </c>
      <c r="I23" s="9"/>
      <c r="J23" s="5"/>
      <c r="L23" s="4"/>
      <c r="M23" s="4"/>
      <c r="N23" s="4"/>
    </row>
    <row r="24" spans="1:14" s="3" customFormat="1" ht="12.75" customHeight="1">
      <c r="A24">
        <v>96.6875</v>
      </c>
      <c r="B24">
        <v>505.4</v>
      </c>
      <c r="C24">
        <v>552.20000000000005</v>
      </c>
      <c r="D24">
        <v>4981</v>
      </c>
      <c r="E24">
        <v>67</v>
      </c>
      <c r="F24" s="8">
        <f t="shared" si="3"/>
        <v>35.103292310928786</v>
      </c>
      <c r="G24" s="7">
        <f t="shared" si="4"/>
        <v>49.412500000000001</v>
      </c>
      <c r="H24" s="7">
        <f t="shared" si="5"/>
        <v>46.862845106626047</v>
      </c>
      <c r="I24" s="9"/>
      <c r="J24" s="5"/>
      <c r="L24" s="4"/>
      <c r="M24" s="4"/>
      <c r="N24" s="4"/>
    </row>
    <row r="25" spans="1:14" s="3" customFormat="1" ht="12.75" customHeight="1">
      <c r="A25">
        <v>99.09375</v>
      </c>
      <c r="B25">
        <v>475.9</v>
      </c>
      <c r="C25">
        <v>521</v>
      </c>
      <c r="D25">
        <v>5225</v>
      </c>
      <c r="E25">
        <v>60.2</v>
      </c>
      <c r="F25" s="8">
        <f t="shared" si="3"/>
        <v>33.085621121279054</v>
      </c>
      <c r="G25" s="7">
        <f t="shared" si="4"/>
        <v>44.397500000000008</v>
      </c>
      <c r="H25" s="7">
        <f t="shared" si="5"/>
        <v>44.169256949733438</v>
      </c>
      <c r="I25" s="9"/>
      <c r="J25" s="5"/>
      <c r="L25" s="4"/>
      <c r="M25" s="4"/>
      <c r="N25" s="4"/>
    </row>
    <row r="26" spans="1:14" s="3" customFormat="1" ht="12.75" customHeight="1">
      <c r="A26">
        <v>95.328125</v>
      </c>
      <c r="B26">
        <v>448.1</v>
      </c>
      <c r="C26">
        <v>507.6</v>
      </c>
      <c r="D26">
        <v>5454</v>
      </c>
      <c r="E26">
        <v>54.6</v>
      </c>
      <c r="F26" s="8">
        <f t="shared" si="3"/>
        <v>31.323067213632061</v>
      </c>
      <c r="G26" s="7">
        <f t="shared" si="4"/>
        <v>40.267500000000005</v>
      </c>
      <c r="H26" s="7">
        <f t="shared" si="5"/>
        <v>41.816250000000004</v>
      </c>
      <c r="I26" s="9"/>
      <c r="J26" s="5"/>
      <c r="L26" s="4"/>
      <c r="M26" s="4"/>
      <c r="N26" s="4"/>
    </row>
    <row r="27" spans="1:14" s="3" customFormat="1" ht="12.75" customHeight="1">
      <c r="A27">
        <v>98.640625</v>
      </c>
      <c r="B27">
        <v>433.1</v>
      </c>
      <c r="C27">
        <v>458</v>
      </c>
      <c r="D27">
        <v>5709</v>
      </c>
      <c r="E27">
        <v>50</v>
      </c>
      <c r="F27" s="8">
        <f t="shared" si="3"/>
        <v>30.025244556642473</v>
      </c>
      <c r="G27" s="7">
        <f t="shared" si="4"/>
        <v>36.875</v>
      </c>
      <c r="H27" s="7">
        <f t="shared" si="5"/>
        <v>40.083658606245237</v>
      </c>
      <c r="I27" s="9"/>
      <c r="J27" s="5"/>
      <c r="L27" s="4"/>
      <c r="M27" s="4"/>
      <c r="N27" s="4"/>
    </row>
    <row r="28" spans="1:14" s="3" customFormat="1" ht="12.75" customHeight="1">
      <c r="A28">
        <v>95.625</v>
      </c>
      <c r="B28">
        <v>417.7</v>
      </c>
      <c r="C28">
        <v>445.1</v>
      </c>
      <c r="D28">
        <v>5942</v>
      </c>
      <c r="E28">
        <v>44.4</v>
      </c>
      <c r="F28" s="8">
        <f t="shared" si="3"/>
        <v>27.750583780372356</v>
      </c>
      <c r="G28" s="7">
        <f t="shared" si="4"/>
        <v>32.744999999999997</v>
      </c>
      <c r="H28" s="7">
        <f t="shared" si="5"/>
        <v>37.046989718202589</v>
      </c>
      <c r="I28" s="9"/>
      <c r="J28" s="5"/>
      <c r="L28" s="4"/>
      <c r="M28" s="4"/>
      <c r="N28" s="4"/>
    </row>
    <row r="29" spans="1:14" s="3" customFormat="1" ht="12.75" customHeight="1">
      <c r="A29">
        <v>93.21875</v>
      </c>
      <c r="B29">
        <v>398</v>
      </c>
      <c r="C29">
        <v>438.5</v>
      </c>
      <c r="D29">
        <v>6146</v>
      </c>
      <c r="E29">
        <v>39.799999999999997</v>
      </c>
      <c r="F29" s="8">
        <f t="shared" si="3"/>
        <v>25.729546649836962</v>
      </c>
      <c r="G29" s="7">
        <f t="shared" si="4"/>
        <v>29.352499999999999</v>
      </c>
      <c r="H29" s="7">
        <f t="shared" si="5"/>
        <v>34.34890803503427</v>
      </c>
      <c r="I29" s="9"/>
      <c r="J29" s="5"/>
      <c r="L29" s="4"/>
      <c r="M29" s="4"/>
      <c r="N29" s="4"/>
    </row>
    <row r="30" spans="1:14" s="3" customFormat="1" ht="12.75" customHeight="1">
      <c r="A30">
        <v>95.625</v>
      </c>
      <c r="B30">
        <v>359.3</v>
      </c>
      <c r="C30">
        <v>403.7</v>
      </c>
      <c r="D30">
        <v>6437</v>
      </c>
      <c r="E30">
        <v>37.6</v>
      </c>
      <c r="F30" s="8">
        <f t="shared" si="3"/>
        <v>25.458209740191439</v>
      </c>
      <c r="G30" s="7">
        <f t="shared" si="4"/>
        <v>27.730000000000004</v>
      </c>
      <c r="H30" s="7">
        <f t="shared" si="5"/>
        <v>33.986673648134051</v>
      </c>
      <c r="I30" s="9"/>
      <c r="J30" s="5"/>
      <c r="L30" s="4"/>
      <c r="M30" s="4"/>
      <c r="N30" s="4"/>
    </row>
    <row r="31" spans="1:14" s="3" customFormat="1" ht="12.75" customHeight="1">
      <c r="A31">
        <v>95.625</v>
      </c>
      <c r="B31">
        <v>350.5</v>
      </c>
      <c r="C31">
        <v>396.6</v>
      </c>
      <c r="D31">
        <v>6686</v>
      </c>
      <c r="E31">
        <v>33</v>
      </c>
      <c r="F31" s="8">
        <f t="shared" si="3"/>
        <v>23.20795203534238</v>
      </c>
      <c r="G31" s="7">
        <f t="shared" si="4"/>
        <v>24.337500000000002</v>
      </c>
      <c r="H31" s="7">
        <f t="shared" si="5"/>
        <v>30.982582825590256</v>
      </c>
      <c r="I31" s="9"/>
      <c r="J31" s="5"/>
      <c r="L31" s="4"/>
      <c r="M31" s="4"/>
      <c r="N31" s="4"/>
    </row>
    <row r="32" spans="1:14" s="3" customFormat="1" ht="12.75" customHeight="1">
      <c r="A32">
        <v>93.828125</v>
      </c>
      <c r="B32">
        <v>341.6</v>
      </c>
      <c r="C32">
        <v>390.9</v>
      </c>
      <c r="D32">
        <v>6915</v>
      </c>
      <c r="E32">
        <v>30.8</v>
      </c>
      <c r="F32" s="8">
        <f t="shared" si="3"/>
        <v>22.402650678447461</v>
      </c>
      <c r="G32" s="7">
        <f t="shared" si="4"/>
        <v>22.715000000000003</v>
      </c>
      <c r="H32" s="7">
        <f t="shared" si="5"/>
        <v>29.907506664127958</v>
      </c>
      <c r="I32" s="9"/>
      <c r="J32" s="5"/>
      <c r="L32" s="4"/>
      <c r="M32" s="4"/>
      <c r="N32" s="4"/>
    </row>
    <row r="33" spans="1:14" s="3" customFormat="1" ht="12.75" customHeight="1">
      <c r="A33">
        <v>96.828125</v>
      </c>
      <c r="B33">
        <v>320.60000000000002</v>
      </c>
      <c r="C33">
        <v>379.6</v>
      </c>
      <c r="D33">
        <v>7136</v>
      </c>
      <c r="E33">
        <v>28.6</v>
      </c>
      <c r="F33" s="8">
        <f t="shared" si="3"/>
        <v>21.467297780582729</v>
      </c>
      <c r="G33" s="7">
        <f t="shared" si="4"/>
        <v>21.092500000000001</v>
      </c>
      <c r="H33" s="7">
        <f t="shared" si="5"/>
        <v>28.658811881188122</v>
      </c>
      <c r="I33" s="9"/>
      <c r="J33" s="5"/>
      <c r="L33" s="4"/>
      <c r="M33" s="4"/>
      <c r="N33" s="4"/>
    </row>
    <row r="34" spans="1:14" s="3" customFormat="1" ht="12.75" customHeight="1">
      <c r="A34">
        <v>98.125</v>
      </c>
      <c r="B34">
        <v>294.60000000000002</v>
      </c>
      <c r="C34">
        <v>341.6</v>
      </c>
      <c r="D34">
        <v>7407</v>
      </c>
      <c r="E34">
        <v>26.2</v>
      </c>
      <c r="F34" s="8">
        <f t="shared" si="3"/>
        <v>20.412685389712841</v>
      </c>
      <c r="G34" s="7">
        <f t="shared" si="4"/>
        <v>19.322500000000002</v>
      </c>
      <c r="H34" s="7">
        <f t="shared" si="5"/>
        <v>27.250905845392232</v>
      </c>
      <c r="I34" s="9"/>
      <c r="J34" s="5"/>
      <c r="L34" s="4"/>
      <c r="M34" s="4"/>
      <c r="N34" s="4"/>
    </row>
    <row r="35" spans="1:14" s="3" customFormat="1" ht="12.75" customHeight="1">
      <c r="A35">
        <v>95.625</v>
      </c>
      <c r="B35">
        <v>285.89999999999998</v>
      </c>
      <c r="C35">
        <v>323.39999999999998</v>
      </c>
      <c r="D35">
        <v>7639</v>
      </c>
      <c r="E35">
        <v>22.8</v>
      </c>
      <c r="F35" s="8">
        <f t="shared" si="3"/>
        <v>18.32010097822657</v>
      </c>
      <c r="G35" s="7">
        <f t="shared" si="4"/>
        <v>16.815000000000001</v>
      </c>
      <c r="H35" s="7">
        <f t="shared" si="5"/>
        <v>24.457308644325973</v>
      </c>
      <c r="I35" s="9"/>
      <c r="J35" s="5"/>
      <c r="L35" s="4"/>
      <c r="M35" s="4"/>
      <c r="N35" s="4"/>
    </row>
    <row r="36" spans="1:14" s="3" customFormat="1" ht="12.75" customHeight="1">
      <c r="A36">
        <v>94.421875</v>
      </c>
      <c r="B36">
        <v>268.39999999999998</v>
      </c>
      <c r="C36">
        <v>288</v>
      </c>
      <c r="D36">
        <v>7878</v>
      </c>
      <c r="E36">
        <v>21.8</v>
      </c>
      <c r="F36" s="8">
        <f t="shared" si="3"/>
        <v>18.064626065004731</v>
      </c>
      <c r="G36" s="7">
        <f t="shared" si="4"/>
        <v>16.077500000000001</v>
      </c>
      <c r="H36" s="7">
        <f t="shared" si="5"/>
        <v>24.116250000000001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ref="F62:F125" si="6">(D62*E62)/9507</f>
        <v>0</v>
      </c>
      <c r="G62" s="7">
        <f t="shared" ref="G62:G125" si="7">SUM(E62*0.7375)</f>
        <v>0</v>
      </c>
      <c r="H62" s="7">
        <f t="shared" ref="H62:H125" si="8">SUM(D62*G62)/5252</f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/>
      <c r="B126"/>
      <c r="C126"/>
      <c r="D126"/>
      <c r="E126"/>
      <c r="F126" s="8">
        <f t="shared" ref="F126:F189" si="9">(D126*E126)/9507</f>
        <v>0</v>
      </c>
      <c r="G126" s="7">
        <f t="shared" ref="G126:G189" si="10">SUM(E126*0.7375)</f>
        <v>0</v>
      </c>
      <c r="H126" s="7">
        <f t="shared" ref="H126:H189" si="11">SUM(D126*G126)/5252</f>
        <v>0</v>
      </c>
      <c r="I126" s="9"/>
      <c r="J126" s="5"/>
      <c r="L126" s="4"/>
      <c r="M126" s="4"/>
      <c r="N126" s="4"/>
    </row>
    <row r="127" spans="1:14" s="3" customFormat="1" ht="12.75" customHeight="1">
      <c r="A127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C190"/>
      <c r="D190"/>
      <c r="E190"/>
      <c r="F190" s="8">
        <f t="shared" ref="F190:F229" si="12">(D190*E190)/9507</f>
        <v>0</v>
      </c>
      <c r="G190" s="7">
        <f t="shared" ref="G190:G229" si="13">SUM(E190*0.7375)</f>
        <v>0</v>
      </c>
      <c r="H190" s="7">
        <f t="shared" ref="H190:H229" si="14">SUM(D190*G190)/5252</f>
        <v>0</v>
      </c>
      <c r="J190"/>
      <c r="L190"/>
      <c r="M190"/>
    </row>
    <row r="191" spans="1:14"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3:14"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3:14"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3:14"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3:14" hidden="1"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3:14"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3:14" hidden="1"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3:14"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3:14" hidden="1"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3:14"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3:14" hidden="1"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3:14" hidden="1"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3:14"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3:14"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3:14"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3:14"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3:14"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3:14" hidden="1"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3:14"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3:14" hidden="1"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3:14" hidden="1"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3:14" hidden="1"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3:14"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3:14"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3:14"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3:14"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3:14"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3:14"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3:14"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3:14" hidden="1"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3:14"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3:14" hidden="1"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3:14"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3:14" hidden="1"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3:14"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3:14" hidden="1"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3:14" hidden="1"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3:14"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3:14"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3:14"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3:14"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3:14"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3:14"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3:14"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3:14"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3:14"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3:14"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3:14"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3:14"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3:14"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3:14"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3:14"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3:14">
      <c r="C244"/>
      <c r="D244"/>
      <c r="E244"/>
      <c r="F244" s="8">
        <f t="shared" ref="F244:F307" si="15">(D244*E244)/9507</f>
        <v>0</v>
      </c>
      <c r="G244" s="7">
        <f t="shared" ref="G244:G307" si="16">SUM(E244*0.7375)</f>
        <v>0</v>
      </c>
      <c r="H244" s="7">
        <f t="shared" ref="H244:H307" si="17">SUM(D244*G244)/5252</f>
        <v>0</v>
      </c>
      <c r="J244"/>
      <c r="L244"/>
      <c r="M244"/>
      <c r="N244"/>
    </row>
    <row r="245" spans="3:14"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3:14"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3:14"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3:14"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3:14"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3:14"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3:14"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3:14"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3:14"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3:14"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3:14"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3:14"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3:14"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3:14"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3:14"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3:14"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3:14"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3:14"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3:14"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3:14"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3:14"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3:14"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3:14"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3:14"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3:14"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3:14"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3:14"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3:14"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3:14"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3:14"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3:14"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3:14"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3:14"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3:14"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3:14"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3:14"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3:14"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3:14"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3:14"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3:14"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3:14"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3:14"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3:14"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3:14"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3:14"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3:14"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3:14"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3:14"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3:14"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3:14"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3:14"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3:14"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3:14"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3:14"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3:14"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3:14"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3:14"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3:14"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3:14"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3:14"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3:14"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3:14"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3:14"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3:14">
      <c r="C308"/>
      <c r="D308"/>
      <c r="E308"/>
      <c r="F308" s="8">
        <f t="shared" ref="F308:F371" si="18">(D308*E308)/9507</f>
        <v>0</v>
      </c>
      <c r="G308" s="7">
        <f t="shared" ref="G308:G371" si="19">SUM(E308*0.7375)</f>
        <v>0</v>
      </c>
      <c r="H308" s="7">
        <f t="shared" ref="H308:H371" si="20">SUM(D308*G308)/5252</f>
        <v>0</v>
      </c>
      <c r="J308"/>
      <c r="L308"/>
      <c r="M308"/>
      <c r="N308"/>
    </row>
    <row r="309" spans="3:14"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3:14"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3:14"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3:14"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3:14"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3:14"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3:14"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3:14"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3:14"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3:14"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3:14"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3:14"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3:14"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3:14"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3:14"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3:14"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3:14"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3:14"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3:14"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3:14"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3:14"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3:14"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3:14"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3:14"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3:14"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3:14"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3:14"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3:14"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3:14"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3:14"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3:14"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3:14"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3:14"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3:14"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3:14"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3:14"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3:14"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3:14"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3:14"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3:14"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3:14"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3:14"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3:14"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3:14"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3:14"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3:14"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3:14"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3:14"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3:14"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3:14"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3:14"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3:14"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3:14"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3:14"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3:14"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3:14"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3:14"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3:14"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3:14"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3:14"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3:14"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3:14"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3:14"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3:14">
      <c r="C372"/>
      <c r="D372"/>
      <c r="E372"/>
      <c r="F372" s="8">
        <f t="shared" ref="F372:F435" si="21">(D372*E372)/9507</f>
        <v>0</v>
      </c>
      <c r="G372" s="7">
        <f t="shared" ref="G372:G435" si="22">SUM(E372*0.7375)</f>
        <v>0</v>
      </c>
      <c r="H372" s="7">
        <f t="shared" ref="H372:H435" si="23">SUM(D372*G372)/5252</f>
        <v>0</v>
      </c>
      <c r="J372"/>
      <c r="L372"/>
      <c r="M372"/>
      <c r="N372"/>
    </row>
    <row r="373" spans="3:14"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3:14"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3:14"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3:14"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3:14"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3:14"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3:14"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3:14"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3:14"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3:14"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3:14"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3:14"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3:14"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3:14"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3:14"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3:14"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3:14"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3:14"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3:14"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3:14"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3:14"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3:14"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3:14"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3:14"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3:14"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3:14"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3:14"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3:14"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3:14"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3:14"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3:14"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3:14"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3:14"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3:14"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3:14"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3:14"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3:14"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3:14"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3:14"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3:14"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3:14"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3:14"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3:14"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3:14"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3:14"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3:14"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3:14"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3:14"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3:14"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3:14"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3:14"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3:14"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3:14"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3:14"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3:14"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3:14"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3:14"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3:14"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3:14"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3:14"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3:14"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3:14"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3:14"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3:14">
      <c r="C436"/>
      <c r="D436"/>
      <c r="E436"/>
      <c r="F436" s="8">
        <f t="shared" ref="F436:F499" si="24">(D436*E436)/9507</f>
        <v>0</v>
      </c>
      <c r="G436" s="7">
        <f t="shared" ref="G436:G499" si="25">SUM(E436*0.7375)</f>
        <v>0</v>
      </c>
      <c r="H436" s="7">
        <f t="shared" ref="H436:H499" si="26">SUM(D436*G436)/5252</f>
        <v>0</v>
      </c>
      <c r="J436"/>
      <c r="L436"/>
      <c r="M436"/>
      <c r="N436"/>
    </row>
    <row r="437" spans="3:14"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3:14"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3:14"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3:14"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3:14"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3:14"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3:14"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3:14"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3:14"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3:14"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3:14"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3:14"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3:14"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3:14"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3:14"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3:14"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3:14"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3:14"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3:14"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3:14"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3:14"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3:14"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3:14"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3:14"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3:14"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3:14"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3:14"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3:14"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3:14"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3:14"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3:14"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3:14"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3:14"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3:14"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3:14"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3:14"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3:14"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3:14"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3:14"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3:14"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3:14"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3:14"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3:14"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3:14"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3:14"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3:14"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3:14"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3:14"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3:14"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3:14"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3:14"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3:14"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3:14"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3:14"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3:14"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3:14"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3:14"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3:14"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3:14"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3:14"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3:14"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3:14"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3:14"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3:14">
      <c r="C500"/>
      <c r="D500"/>
      <c r="E500"/>
      <c r="F500" s="8">
        <f t="shared" ref="F500:F563" si="27">(D500*E500)/9507</f>
        <v>0</v>
      </c>
      <c r="G500" s="7">
        <f t="shared" ref="G500:G563" si="28">SUM(E500*0.7375)</f>
        <v>0</v>
      </c>
      <c r="H500" s="7">
        <f t="shared" ref="H500:H563" si="29">SUM(D500*G500)/5252</f>
        <v>0</v>
      </c>
      <c r="J500"/>
      <c r="L500"/>
      <c r="M500"/>
      <c r="N500"/>
    </row>
    <row r="501" spans="3:14"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3:14"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3:14"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3:14"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3:14"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3:14"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3:14"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3:14"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3:14"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3:14"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3:14"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3:14"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3:14"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3:14"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3:14"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3:14"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3:14"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3:14"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3:14"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3:14"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3:14"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3:14"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3:14"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3:14"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3:14"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3:14"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3:14"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3:14"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3:14"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3:14"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3:14"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3:14"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3:14"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3:14"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3:14"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3:14"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3:14"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3:14"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3:14"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3:14"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3:14"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3:14"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3:14"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3:14"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3:14"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3:14"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3:14"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3:14"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3:14"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3:14"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3:14"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3:14"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3:14"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3:14"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3:14"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3:14"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3:14"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3:14"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3:14"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3:14"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3:14"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3:14"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3:14"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3:14">
      <c r="C564"/>
      <c r="D564"/>
      <c r="E564"/>
      <c r="F564" s="8">
        <f t="shared" ref="F564:F627" si="30">(D564*E564)/9507</f>
        <v>0</v>
      </c>
      <c r="G564" s="7">
        <f t="shared" ref="G564:G627" si="31">SUM(E564*0.7375)</f>
        <v>0</v>
      </c>
      <c r="H564" s="7">
        <f t="shared" ref="H564:H627" si="32">SUM(D564*G564)/5252</f>
        <v>0</v>
      </c>
      <c r="J564"/>
      <c r="L564"/>
      <c r="M564"/>
      <c r="N564"/>
    </row>
    <row r="565" spans="3:14"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3:14"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3:14"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3:14"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3:14"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3:14"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3:14"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3:14"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3:14"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3:14"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3:14"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3:14"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3:14"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3:14"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3:14"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3:14"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3:14"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3:14"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3:14"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3:14"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3:14"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3:14"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3:14"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3:14"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3:14"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3:14"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3:14"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3:14"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3:14"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3:14"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3:14"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3:14"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3:14"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3:14"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3:14"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3:14"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3:14"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3:14"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3:14"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3:14"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3:14"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3:14"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3:14"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3:14"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3:14"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3:14"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3:14"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3:14"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3:14"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3:14"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3:14"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3:14"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3:14"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3:14"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3:14"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3:14"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3:14"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3:14"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3:14"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3:14"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3:14"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3:14"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3:14"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3:14">
      <c r="C628"/>
      <c r="D628"/>
      <c r="E628"/>
      <c r="F628" s="8">
        <f t="shared" ref="F628:F691" si="33">(D628*E628)/9507</f>
        <v>0</v>
      </c>
      <c r="G628" s="7">
        <f t="shared" ref="G628:G691" si="34">SUM(E628*0.7375)</f>
        <v>0</v>
      </c>
      <c r="H628" s="7">
        <f t="shared" ref="H628:H691" si="35">SUM(D628*G628)/5252</f>
        <v>0</v>
      </c>
      <c r="J628"/>
      <c r="L628"/>
      <c r="M628"/>
      <c r="N628"/>
    </row>
    <row r="629" spans="3:14"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3:14"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3:14"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3:14"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3:14"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3:14"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3:14"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3:14"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3:14"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3:14"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3:14"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3:14"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3:14"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3:14"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3:14"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3:14"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3:14"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3:14"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3:14"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3:14"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3:14"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3:14"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3:14"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3:14"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3:14"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3:14"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3:14"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3:14"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3:14"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3:14"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3:14"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3:14"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3:14"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3:14"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3:14"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3:14"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3:14"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3:14"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3:14"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3:14"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3:14"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3:14"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3:14"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3:14"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3:14"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3:14"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3:14"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3:14"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3:14"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3:14"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3:14"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3:14"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3:14"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3:14"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3:14"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3:14"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3:14"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3:14"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3:14"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3:14"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3:14"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3:14"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3:14"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3:14">
      <c r="C692"/>
      <c r="D692"/>
      <c r="E692"/>
      <c r="F692" s="8">
        <f t="shared" ref="F692:F755" si="36">(D692*E692)/9507</f>
        <v>0</v>
      </c>
      <c r="G692" s="7">
        <f t="shared" ref="G692:G755" si="37">SUM(E692*0.7375)</f>
        <v>0</v>
      </c>
      <c r="H692" s="7">
        <f t="shared" ref="H692:H755" si="38">SUM(D692*G692)/5252</f>
        <v>0</v>
      </c>
      <c r="J692"/>
      <c r="L692"/>
      <c r="M692"/>
      <c r="N692"/>
    </row>
    <row r="693" spans="3:14"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3:14"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3:14"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3:14"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3:14"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3:14"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3:14"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3:14"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3:14"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3:14"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3:14"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3:14"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3:14"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3:14"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3:14"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3:14"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3:14"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3:14"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3:14"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3:14"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3:14"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3:14"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3:14"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3:14"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3:14"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3:14"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3:14"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3:14"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3:14"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3:14"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3:14"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3:14"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3:14"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3:14"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3:14"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3:14"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3:14"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3:14"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3:14"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3:14"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3:14"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3:14"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3:14"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3:14"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3:14"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3:14"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3:14"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3:14"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3:14"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3:14"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3:14"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3:14"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3:14"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3:14"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3:14"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3:14"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3:14"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3:14"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3:14"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3:14"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3:14"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3:14"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3:14"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3:14">
      <c r="C756"/>
      <c r="D756"/>
      <c r="E756"/>
      <c r="F756" s="8">
        <f t="shared" ref="F756:F819" si="39">(D756*E756)/9507</f>
        <v>0</v>
      </c>
      <c r="G756" s="7">
        <f t="shared" ref="G756:G819" si="40">SUM(E756*0.7375)</f>
        <v>0</v>
      </c>
      <c r="H756" s="7">
        <f t="shared" ref="H756:H819" si="41">SUM(D756*G756)/5252</f>
        <v>0</v>
      </c>
      <c r="J756"/>
      <c r="L756"/>
      <c r="M756"/>
      <c r="N756"/>
    </row>
    <row r="757" spans="3:14"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3:14"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3:14"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3:14"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3:14"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3:14"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3:14"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3:14"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3:14"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3:14"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3:14"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3:14"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3:14"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3:14"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3:14"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3:14"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3:14"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3:14"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3:14"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3:14"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3:14"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3:14"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3:14"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3:14"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3:14"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3:14"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3:14"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3:14"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3:14"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3:14"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3:14"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3:14"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3:14"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3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3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3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3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3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3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3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3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3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3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3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3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3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3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3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3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ref="F820:F883" si="42">(D820*E820)/9507</f>
        <v>0</v>
      </c>
      <c r="G820" s="7">
        <f t="shared" ref="G820:G883" si="43">SUM(E820*0.7375)</f>
        <v>0</v>
      </c>
      <c r="H820" s="7">
        <f t="shared" ref="H820:H883" si="44">SUM(D820*G820)/5252</f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ref="F884:F947" si="45">(D884*E884)/9507</f>
        <v>0</v>
      </c>
      <c r="G884" s="7">
        <f t="shared" ref="G884:G947" si="46">SUM(E884*0.7375)</f>
        <v>0</v>
      </c>
      <c r="H884" s="7">
        <f t="shared" ref="H884:H947" si="47">SUM(D884*G884)/5252</f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ref="F948:F1011" si="48">(D948*E948)/9507</f>
        <v>0</v>
      </c>
      <c r="G948" s="7">
        <f t="shared" ref="G948:G1011" si="49">SUM(E948*0.7375)</f>
        <v>0</v>
      </c>
      <c r="H948" s="7">
        <f t="shared" ref="H948:H1011" si="50">SUM(D948*G948)/5252</f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ref="F1012:F1075" si="51">(D1012*E1012)/9507</f>
        <v>0</v>
      </c>
      <c r="G1012" s="7">
        <f t="shared" ref="G1012:G1075" si="52">SUM(E1012*0.7375)</f>
        <v>0</v>
      </c>
      <c r="H1012" s="7">
        <f t="shared" ref="H1012:H1075" si="53">SUM(D1012*G1012)/5252</f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ref="F1076:F1124" si="54">(D1076*E1076)/9507</f>
        <v>0</v>
      </c>
      <c r="G1076" s="7">
        <f t="shared" ref="G1076:G1124" si="55">SUM(E1076*0.7375)</f>
        <v>0</v>
      </c>
      <c r="H1076" s="7">
        <f t="shared" ref="H1076:H1124" si="56">SUM(D1076*G1076)/5252</f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79</v>
      </c>
      <c r="G3" s="3">
        <v>101</v>
      </c>
      <c r="H3" s="3">
        <v>49.4</v>
      </c>
      <c r="I3" s="3">
        <v>169.6</v>
      </c>
    </row>
    <row r="4" spans="1:9">
      <c r="A4" s="3">
        <f t="shared" ref="A4:A9" si="3">A3+1000</f>
        <v>2000</v>
      </c>
      <c r="B4" s="3">
        <v>46.4</v>
      </c>
      <c r="C4" s="6">
        <f t="shared" si="0"/>
        <v>9.7612285684232667</v>
      </c>
      <c r="D4" s="6">
        <f t="shared" si="1"/>
        <v>34.22</v>
      </c>
      <c r="E4" s="6">
        <f t="shared" si="2"/>
        <v>13.031226199543031</v>
      </c>
      <c r="F4" s="3">
        <v>85</v>
      </c>
      <c r="G4" s="3">
        <v>100</v>
      </c>
      <c r="H4" s="3">
        <v>120</v>
      </c>
      <c r="I4" s="3">
        <v>212</v>
      </c>
    </row>
    <row r="5" spans="1:9">
      <c r="A5" s="3">
        <f t="shared" si="3"/>
        <v>3000</v>
      </c>
      <c r="B5" s="3">
        <v>54.6</v>
      </c>
      <c r="C5" s="6">
        <f t="shared" si="0"/>
        <v>17.229409908488481</v>
      </c>
      <c r="D5" s="6">
        <f t="shared" si="1"/>
        <v>40.267500000000005</v>
      </c>
      <c r="E5" s="6">
        <f t="shared" si="2"/>
        <v>23.001237623762378</v>
      </c>
      <c r="F5" s="3">
        <v>87</v>
      </c>
      <c r="G5" s="3">
        <v>99</v>
      </c>
      <c r="H5" s="3">
        <v>212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F6" s="3">
        <v>89</v>
      </c>
      <c r="G6" s="3">
        <v>99</v>
      </c>
      <c r="H6" s="3">
        <v>292</v>
      </c>
      <c r="I6" s="3">
        <v>256</v>
      </c>
    </row>
    <row r="7" spans="1:9">
      <c r="A7" s="3">
        <f t="shared" si="3"/>
        <v>5000</v>
      </c>
      <c r="B7" s="3">
        <v>39.200000000000003</v>
      </c>
      <c r="C7" s="6">
        <f t="shared" si="0"/>
        <v>20.616387924687071</v>
      </c>
      <c r="D7" s="6">
        <f t="shared" si="1"/>
        <v>28.910000000000004</v>
      </c>
      <c r="E7" s="6">
        <f t="shared" si="2"/>
        <v>27.52284843869003</v>
      </c>
      <c r="F7" s="3">
        <v>84</v>
      </c>
      <c r="G7" s="3">
        <v>99</v>
      </c>
      <c r="H7" s="3">
        <v>297</v>
      </c>
      <c r="I7" s="3">
        <v>283</v>
      </c>
    </row>
    <row r="8" spans="1:9">
      <c r="A8" s="3">
        <f t="shared" si="3"/>
        <v>6000</v>
      </c>
      <c r="B8" s="3">
        <v>28.6</v>
      </c>
      <c r="C8" s="6">
        <f t="shared" si="0"/>
        <v>18.049857999368886</v>
      </c>
      <c r="D8" s="6">
        <f t="shared" si="1"/>
        <v>21.092500000000001</v>
      </c>
      <c r="E8" s="6">
        <f t="shared" si="2"/>
        <v>24.096534653465348</v>
      </c>
      <c r="F8" s="3">
        <v>81</v>
      </c>
      <c r="G8" s="3">
        <v>84</v>
      </c>
      <c r="H8" s="3">
        <v>255</v>
      </c>
      <c r="I8" s="3">
        <v>250</v>
      </c>
    </row>
    <row r="9" spans="1:9">
      <c r="A9" s="3">
        <f t="shared" si="3"/>
        <v>7000</v>
      </c>
      <c r="B9" s="3">
        <v>20.2</v>
      </c>
      <c r="C9" s="6">
        <f t="shared" si="0"/>
        <v>14.873251288524246</v>
      </c>
      <c r="D9" s="6">
        <f t="shared" si="1"/>
        <v>14.897500000000001</v>
      </c>
      <c r="E9" s="6">
        <f t="shared" si="2"/>
        <v>19.85576923076923</v>
      </c>
      <c r="F9" s="3">
        <v>77</v>
      </c>
      <c r="G9" s="3">
        <v>74</v>
      </c>
      <c r="H9" s="3">
        <v>205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24" sqref="G2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2013-01-02T19:03:25Z</cp:lastPrinted>
  <dcterms:created xsi:type="dcterms:W3CDTF">2009-05-07T18:21:17Z</dcterms:created>
  <dcterms:modified xsi:type="dcterms:W3CDTF">2013-01-02T19:05:24Z</dcterms:modified>
</cp:coreProperties>
</file>