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<sst xmlns="http://schemas.openxmlformats.org/spreadsheetml/2006/main" count="43" uniqueCount="13">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</sst>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0"/>
              <c:layout>
                <c:manualLayout>
                  <c:x val="-4.4444444444444453E-3"/>
                  <c:y val="-2.178649237472767E-2"/>
                </c:manualLayout>
              </c:layout>
              <c:showVal val="1"/>
            </c:dLbl>
            <c:dLbl>
              <c:idx val="15"/>
              <c:layout>
                <c:manualLayout>
                  <c:x val="-8.0000000000000016E-2"/>
                  <c:y val="-3.485838779956428E-2"/>
                </c:manualLayout>
              </c:layout>
              <c:showVal val="1"/>
            </c:dLbl>
            <c:dLbl>
              <c:idx val="34"/>
              <c:layout>
                <c:manualLayout>
                  <c:x val="-7.7037037037037071E-2"/>
                  <c:y val="3.2679738562091512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83.042500000000004</c:v>
                </c:pt>
                <c:pt idx="1">
                  <c:v>83.042500000000004</c:v>
                </c:pt>
                <c:pt idx="2">
                  <c:v>83.042500000000004</c:v>
                </c:pt>
                <c:pt idx="3">
                  <c:v>80.387500000000003</c:v>
                </c:pt>
                <c:pt idx="4">
                  <c:v>79.502499999999998</c:v>
                </c:pt>
                <c:pt idx="5">
                  <c:v>77.88</c:v>
                </c:pt>
                <c:pt idx="6">
                  <c:v>76.995000000000005</c:v>
                </c:pt>
                <c:pt idx="7">
                  <c:v>76.110000000000014</c:v>
                </c:pt>
                <c:pt idx="8">
                  <c:v>76.110000000000014</c:v>
                </c:pt>
                <c:pt idx="9">
                  <c:v>75.225000000000009</c:v>
                </c:pt>
                <c:pt idx="10">
                  <c:v>74.34</c:v>
                </c:pt>
                <c:pt idx="11">
                  <c:v>74.34</c:v>
                </c:pt>
                <c:pt idx="12">
                  <c:v>74.34</c:v>
                </c:pt>
                <c:pt idx="13">
                  <c:v>73.454999999999998</c:v>
                </c:pt>
                <c:pt idx="14">
                  <c:v>73.454999999999998</c:v>
                </c:pt>
                <c:pt idx="15">
                  <c:v>72.570000000000007</c:v>
                </c:pt>
                <c:pt idx="16">
                  <c:v>69.03</c:v>
                </c:pt>
                <c:pt idx="17">
                  <c:v>63.8675</c:v>
                </c:pt>
                <c:pt idx="18">
                  <c:v>59.442500000000003</c:v>
                </c:pt>
                <c:pt idx="19">
                  <c:v>53.39500000000001</c:v>
                </c:pt>
                <c:pt idx="20">
                  <c:v>47.2</c:v>
                </c:pt>
                <c:pt idx="21">
                  <c:v>42.922500000000007</c:v>
                </c:pt>
                <c:pt idx="22">
                  <c:v>39.3825</c:v>
                </c:pt>
                <c:pt idx="23">
                  <c:v>35.842500000000001</c:v>
                </c:pt>
                <c:pt idx="24">
                  <c:v>32.450000000000003</c:v>
                </c:pt>
                <c:pt idx="25">
                  <c:v>28.910000000000004</c:v>
                </c:pt>
                <c:pt idx="26">
                  <c:v>25.37</c:v>
                </c:pt>
                <c:pt idx="27">
                  <c:v>21.977500000000003</c:v>
                </c:pt>
                <c:pt idx="28">
                  <c:v>19.322500000000002</c:v>
                </c:pt>
                <c:pt idx="29">
                  <c:v>17.552500000000002</c:v>
                </c:pt>
                <c:pt idx="30">
                  <c:v>15.782500000000001</c:v>
                </c:pt>
                <c:pt idx="31">
                  <c:v>14.897500000000001</c:v>
                </c:pt>
                <c:pt idx="32">
                  <c:v>14.012500000000001</c:v>
                </c:pt>
                <c:pt idx="33">
                  <c:v>13.127500000000001</c:v>
                </c:pt>
                <c:pt idx="34">
                  <c:v>12.8325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axId val="51256320"/>
        <c:axId val="5127488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2.222222222222223E-2"/>
                  <c:y val="-2.178649237472767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-3.2679738562091512E-2"/>
                </c:manualLayout>
              </c:layout>
              <c:showVal val="1"/>
            </c:dLbl>
            <c:delete val="1"/>
          </c:dLbls>
          <c:xVal>
            <c:numRef>
              <c:f>'Peak data'!$D$3:$D$4679</c:f>
              <c:numCache>
                <c:formatCode>General</c:formatCode>
                <c:ptCount val="4663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0.77476818354912413</c:v>
                </c:pt>
                <c:pt idx="1">
                  <c:v>0.80639137471439459</c:v>
                </c:pt>
                <c:pt idx="2">
                  <c:v>2.9409567783701447</c:v>
                </c:pt>
                <c:pt idx="3">
                  <c:v>7.5458944211728864</c:v>
                </c:pt>
                <c:pt idx="4">
                  <c:v>11.549963347296268</c:v>
                </c:pt>
                <c:pt idx="5">
                  <c:v>15.392124904798173</c:v>
                </c:pt>
                <c:pt idx="6">
                  <c:v>19.204769611576545</c:v>
                </c:pt>
                <c:pt idx="7">
                  <c:v>22.838796648895663</c:v>
                </c:pt>
                <c:pt idx="8">
                  <c:v>26.780517897943646</c:v>
                </c:pt>
                <c:pt idx="9">
                  <c:v>30.680112338156896</c:v>
                </c:pt>
                <c:pt idx="10">
                  <c:v>34.395696877380047</c:v>
                </c:pt>
                <c:pt idx="11">
                  <c:v>38.500533130236107</c:v>
                </c:pt>
                <c:pt idx="12">
                  <c:v>42.647833206397564</c:v>
                </c:pt>
                <c:pt idx="13">
                  <c:v>46.210076161462304</c:v>
                </c:pt>
                <c:pt idx="14">
                  <c:v>50.126184310738758</c:v>
                </c:pt>
                <c:pt idx="15">
                  <c:v>53.335910129474485</c:v>
                </c:pt>
                <c:pt idx="16">
                  <c:v>54.217202970297031</c:v>
                </c:pt>
                <c:pt idx="17">
                  <c:v>53.567467155369386</c:v>
                </c:pt>
                <c:pt idx="18">
                  <c:v>52.730884900990098</c:v>
                </c:pt>
                <c:pt idx="19">
                  <c:v>49.796022467631389</c:v>
                </c:pt>
                <c:pt idx="20">
                  <c:v>46.004722010662611</c:v>
                </c:pt>
                <c:pt idx="21">
                  <c:v>43.51092726580351</c:v>
                </c:pt>
                <c:pt idx="22">
                  <c:v>41.497097296268088</c:v>
                </c:pt>
                <c:pt idx="23">
                  <c:v>39.329841488956589</c:v>
                </c:pt>
                <c:pt idx="24">
                  <c:v>37.306378522467632</c:v>
                </c:pt>
                <c:pt idx="25">
                  <c:v>34.585211348057889</c:v>
                </c:pt>
                <c:pt idx="26">
                  <c:v>31.625550266565121</c:v>
                </c:pt>
                <c:pt idx="27">
                  <c:v>28.379932406702213</c:v>
                </c:pt>
                <c:pt idx="28">
                  <c:v>25.760880616907848</c:v>
                </c:pt>
                <c:pt idx="29">
                  <c:v>24.10962204874334</c:v>
                </c:pt>
                <c:pt idx="30">
                  <c:v>22.270393659558263</c:v>
                </c:pt>
                <c:pt idx="31">
                  <c:v>21.495288461538461</c:v>
                </c:pt>
                <c:pt idx="32">
                  <c:v>20.738606721249049</c:v>
                </c:pt>
                <c:pt idx="33">
                  <c:v>19.773734291698403</c:v>
                </c:pt>
                <c:pt idx="34">
                  <c:v>19.546839299314549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7.4074074074074086E-3"/>
                  <c:y val="4.5751633986928116E-2"/>
                </c:manualLayout>
              </c:layout>
              <c:showVal val="1"/>
            </c:dLbl>
            <c:dLbl>
              <c:idx val="16"/>
              <c:layout>
                <c:manualLayout>
                  <c:x val="-7.8518518518518515E-2"/>
                  <c:y val="1.0893246187363793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-2.1786492374727712E-2"/>
                </c:manualLayout>
              </c:layout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72.150000000000006</c:v>
                </c:pt>
                <c:pt idx="1">
                  <c:v>72.150000000000006</c:v>
                </c:pt>
                <c:pt idx="2">
                  <c:v>72</c:v>
                </c:pt>
                <c:pt idx="3">
                  <c:v>71.55</c:v>
                </c:pt>
                <c:pt idx="4">
                  <c:v>70.95</c:v>
                </c:pt>
                <c:pt idx="5">
                  <c:v>70.5</c:v>
                </c:pt>
                <c:pt idx="6">
                  <c:v>69.91</c:v>
                </c:pt>
                <c:pt idx="7">
                  <c:v>69.61</c:v>
                </c:pt>
                <c:pt idx="8">
                  <c:v>68.86</c:v>
                </c:pt>
                <c:pt idx="9">
                  <c:v>68.260000000000005</c:v>
                </c:pt>
                <c:pt idx="10">
                  <c:v>67.510000000000005</c:v>
                </c:pt>
                <c:pt idx="11">
                  <c:v>66.760000000000005</c:v>
                </c:pt>
                <c:pt idx="12">
                  <c:v>66.010000000000005</c:v>
                </c:pt>
                <c:pt idx="13">
                  <c:v>65.86</c:v>
                </c:pt>
                <c:pt idx="14">
                  <c:v>64.97</c:v>
                </c:pt>
                <c:pt idx="15">
                  <c:v>64.069999999999993</c:v>
                </c:pt>
                <c:pt idx="16">
                  <c:v>63.62</c:v>
                </c:pt>
                <c:pt idx="17">
                  <c:v>63.77</c:v>
                </c:pt>
                <c:pt idx="18">
                  <c:v>63.17</c:v>
                </c:pt>
                <c:pt idx="19">
                  <c:v>63.02</c:v>
                </c:pt>
                <c:pt idx="20">
                  <c:v>63.32</c:v>
                </c:pt>
                <c:pt idx="21">
                  <c:v>63.02</c:v>
                </c:pt>
                <c:pt idx="22">
                  <c:v>64.069999999999993</c:v>
                </c:pt>
                <c:pt idx="23">
                  <c:v>62.12</c:v>
                </c:pt>
                <c:pt idx="24">
                  <c:v>61.37</c:v>
                </c:pt>
                <c:pt idx="25">
                  <c:v>61.22</c:v>
                </c:pt>
                <c:pt idx="26">
                  <c:v>61.22</c:v>
                </c:pt>
                <c:pt idx="27">
                  <c:v>62.27</c:v>
                </c:pt>
                <c:pt idx="28">
                  <c:v>62.72</c:v>
                </c:pt>
                <c:pt idx="29">
                  <c:v>62.72</c:v>
                </c:pt>
                <c:pt idx="30">
                  <c:v>63.17</c:v>
                </c:pt>
                <c:pt idx="31">
                  <c:v>63.02</c:v>
                </c:pt>
                <c:pt idx="32">
                  <c:v>63.62</c:v>
                </c:pt>
                <c:pt idx="33">
                  <c:v>63.62</c:v>
                </c:pt>
                <c:pt idx="34">
                  <c:v>64.25</c:v>
                </c:pt>
              </c:numCache>
            </c:numRef>
          </c:yVal>
        </c:ser>
        <c:axId val="51256320"/>
        <c:axId val="5127488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7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17"/>
              <c:layout>
                <c:manualLayout>
                  <c:x val="-3.8518518518518528E-2"/>
                  <c:y val="-3.7037037037037042E-2"/>
                </c:manualLayout>
              </c:layout>
              <c:showVal val="1"/>
            </c:dLbl>
            <c:dLbl>
              <c:idx val="34"/>
              <c:layout>
                <c:manualLayout>
                  <c:x val="-7.5555555555555556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124.1</c:v>
                </c:pt>
                <c:pt idx="1">
                  <c:v>124.1</c:v>
                </c:pt>
                <c:pt idx="2">
                  <c:v>124.1</c:v>
                </c:pt>
                <c:pt idx="3">
                  <c:v>124.1</c:v>
                </c:pt>
                <c:pt idx="4">
                  <c:v>138.69999999999999</c:v>
                </c:pt>
                <c:pt idx="5">
                  <c:v>189.4</c:v>
                </c:pt>
                <c:pt idx="6">
                  <c:v>232.9</c:v>
                </c:pt>
                <c:pt idx="7">
                  <c:v>278.3</c:v>
                </c:pt>
                <c:pt idx="8">
                  <c:v>323.7</c:v>
                </c:pt>
                <c:pt idx="9">
                  <c:v>369.5</c:v>
                </c:pt>
                <c:pt idx="10">
                  <c:v>416</c:v>
                </c:pt>
                <c:pt idx="11">
                  <c:v>467.8</c:v>
                </c:pt>
                <c:pt idx="12">
                  <c:v>518.6</c:v>
                </c:pt>
                <c:pt idx="13">
                  <c:v>572.70000000000005</c:v>
                </c:pt>
                <c:pt idx="14">
                  <c:v>627.5</c:v>
                </c:pt>
                <c:pt idx="15">
                  <c:v>672.8</c:v>
                </c:pt>
                <c:pt idx="16">
                  <c:v>680</c:v>
                </c:pt>
                <c:pt idx="17">
                  <c:v>678.9</c:v>
                </c:pt>
                <c:pt idx="18">
                  <c:v>672.7</c:v>
                </c:pt>
                <c:pt idx="19">
                  <c:v>672</c:v>
                </c:pt>
                <c:pt idx="20">
                  <c:v>663.6</c:v>
                </c:pt>
                <c:pt idx="21">
                  <c:v>644.70000000000005</c:v>
                </c:pt>
                <c:pt idx="22">
                  <c:v>625.70000000000005</c:v>
                </c:pt>
                <c:pt idx="23">
                  <c:v>616.20000000000005</c:v>
                </c:pt>
                <c:pt idx="24">
                  <c:v>599.1</c:v>
                </c:pt>
                <c:pt idx="25">
                  <c:v>567.6</c:v>
                </c:pt>
                <c:pt idx="26">
                  <c:v>535</c:v>
                </c:pt>
                <c:pt idx="27">
                  <c:v>506.3</c:v>
                </c:pt>
                <c:pt idx="28">
                  <c:v>475</c:v>
                </c:pt>
                <c:pt idx="29">
                  <c:v>453.6</c:v>
                </c:pt>
                <c:pt idx="30">
                  <c:v>439</c:v>
                </c:pt>
                <c:pt idx="31">
                  <c:v>420.3</c:v>
                </c:pt>
                <c:pt idx="32">
                  <c:v>405.3</c:v>
                </c:pt>
                <c:pt idx="33">
                  <c:v>402.4</c:v>
                </c:pt>
                <c:pt idx="34">
                  <c:v>393.4</c:v>
                </c:pt>
              </c:numCache>
            </c:numRef>
          </c:yVal>
        </c:ser>
        <c:axId val="51276416"/>
        <c:axId val="51286400"/>
      </c:scatterChart>
      <c:valAx>
        <c:axId val="512563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74880"/>
        <c:crosses val="autoZero"/>
        <c:crossBetween val="midCat"/>
      </c:valAx>
      <c:valAx>
        <c:axId val="51274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56320"/>
        <c:crosses val="autoZero"/>
        <c:crossBetween val="midCat"/>
      </c:valAx>
      <c:valAx>
        <c:axId val="51276416"/>
        <c:scaling>
          <c:orientation val="minMax"/>
        </c:scaling>
        <c:delete val="1"/>
        <c:axPos val="b"/>
        <c:numFmt formatCode="General" sourceLinked="1"/>
        <c:tickLblPos val="none"/>
        <c:crossAx val="51286400"/>
        <c:crosses val="autoZero"/>
        <c:crossBetween val="midCat"/>
      </c:valAx>
      <c:valAx>
        <c:axId val="512864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764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"/>
          <c:y val="0.93748734839517611"/>
          <c:w val="0.7088001166520854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15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0370370370370372E-2"/>
                  <c:y val="4.5751633986928116E-2"/>
                </c:manualLayout>
              </c:layout>
              <c:showVal val="1"/>
            </c:dLbl>
            <c:dLbl>
              <c:idx val="15"/>
              <c:layout>
                <c:manualLayout>
                  <c:x val="-4.0000000000000008E-2"/>
                  <c:y val="4.1394335511982565E-2"/>
                </c:manualLayout>
              </c:layout>
              <c:showVal val="1"/>
            </c:dLbl>
            <c:dLbl>
              <c:idx val="34"/>
              <c:layout>
                <c:manualLayout>
                  <c:x val="-5.7777777777777782E-2"/>
                  <c:y val="-3.2679738562091512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112.6</c:v>
                </c:pt>
                <c:pt idx="1">
                  <c:v>112.6</c:v>
                </c:pt>
                <c:pt idx="2">
                  <c:v>112.6</c:v>
                </c:pt>
                <c:pt idx="3">
                  <c:v>109</c:v>
                </c:pt>
                <c:pt idx="4">
                  <c:v>107.8</c:v>
                </c:pt>
                <c:pt idx="5">
                  <c:v>105.6</c:v>
                </c:pt>
                <c:pt idx="6">
                  <c:v>104.4</c:v>
                </c:pt>
                <c:pt idx="7">
                  <c:v>103.2</c:v>
                </c:pt>
                <c:pt idx="8">
                  <c:v>103.2</c:v>
                </c:pt>
                <c:pt idx="9">
                  <c:v>102</c:v>
                </c:pt>
                <c:pt idx="10">
                  <c:v>100.8</c:v>
                </c:pt>
                <c:pt idx="11">
                  <c:v>100.8</c:v>
                </c:pt>
                <c:pt idx="12">
                  <c:v>100.8</c:v>
                </c:pt>
                <c:pt idx="13">
                  <c:v>99.6</c:v>
                </c:pt>
                <c:pt idx="14">
                  <c:v>99.6</c:v>
                </c:pt>
                <c:pt idx="15">
                  <c:v>98.4</c:v>
                </c:pt>
                <c:pt idx="16">
                  <c:v>93.6</c:v>
                </c:pt>
                <c:pt idx="17">
                  <c:v>86.6</c:v>
                </c:pt>
                <c:pt idx="18">
                  <c:v>80.599999999999994</c:v>
                </c:pt>
                <c:pt idx="19">
                  <c:v>72.400000000000006</c:v>
                </c:pt>
                <c:pt idx="20">
                  <c:v>64</c:v>
                </c:pt>
                <c:pt idx="21">
                  <c:v>58.2</c:v>
                </c:pt>
                <c:pt idx="22">
                  <c:v>53.4</c:v>
                </c:pt>
                <c:pt idx="23">
                  <c:v>48.6</c:v>
                </c:pt>
                <c:pt idx="24">
                  <c:v>44</c:v>
                </c:pt>
                <c:pt idx="25">
                  <c:v>39.200000000000003</c:v>
                </c:pt>
                <c:pt idx="26">
                  <c:v>34.4</c:v>
                </c:pt>
                <c:pt idx="27">
                  <c:v>29.8</c:v>
                </c:pt>
                <c:pt idx="28">
                  <c:v>26.2</c:v>
                </c:pt>
                <c:pt idx="29">
                  <c:v>23.8</c:v>
                </c:pt>
                <c:pt idx="30">
                  <c:v>21.4</c:v>
                </c:pt>
                <c:pt idx="31">
                  <c:v>20.2</c:v>
                </c:pt>
                <c:pt idx="32">
                  <c:v>19</c:v>
                </c:pt>
                <c:pt idx="33">
                  <c:v>17.8</c:v>
                </c:pt>
                <c:pt idx="34">
                  <c:v>17.399999999999999</c:v>
                </c:pt>
              </c:numCache>
            </c:numRef>
          </c:yVal>
        </c:ser>
        <c:axId val="51373568"/>
        <c:axId val="5137548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1.7777777777777781E-2"/>
                  <c:y val="5.0108932461873715E-2"/>
                </c:manualLayout>
              </c:layout>
              <c:showVal val="1"/>
            </c:dLbl>
            <c:dLbl>
              <c:idx val="34"/>
              <c:layout>
                <c:manualLayout>
                  <c:x val="-7.5555555555555556E-2"/>
                  <c:y val="2.614379084967321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0.58035132007994106</c:v>
                </c:pt>
                <c:pt idx="1">
                  <c:v>0.60403912906279578</c:v>
                </c:pt>
                <c:pt idx="2">
                  <c:v>2.2029662354054906</c:v>
                </c:pt>
                <c:pt idx="3">
                  <c:v>5.6523614179025978</c:v>
                </c:pt>
                <c:pt idx="4">
                  <c:v>8.65166719259493</c:v>
                </c:pt>
                <c:pt idx="5">
                  <c:v>11.529693909750709</c:v>
                </c:pt>
                <c:pt idx="6">
                  <c:v>14.38561060271379</c:v>
                </c:pt>
                <c:pt idx="7">
                  <c:v>17.10773114547176</c:v>
                </c:pt>
                <c:pt idx="8">
                  <c:v>20.060334490375514</c:v>
                </c:pt>
                <c:pt idx="9">
                  <c:v>22.981382139476175</c:v>
                </c:pt>
                <c:pt idx="10">
                  <c:v>25.764594509308932</c:v>
                </c:pt>
                <c:pt idx="11">
                  <c:v>28.839381508362258</c:v>
                </c:pt>
                <c:pt idx="12">
                  <c:v>31.945976648785102</c:v>
                </c:pt>
                <c:pt idx="13">
                  <c:v>34.614326285894599</c:v>
                </c:pt>
                <c:pt idx="14">
                  <c:v>37.547743767750077</c:v>
                </c:pt>
                <c:pt idx="15">
                  <c:v>39.952035342379297</c:v>
                </c:pt>
                <c:pt idx="16">
                  <c:v>40.612180498579995</c:v>
                </c:pt>
                <c:pt idx="17">
                  <c:v>40.125486483643634</c:v>
                </c:pt>
                <c:pt idx="18">
                  <c:v>39.498832439255281</c:v>
                </c:pt>
                <c:pt idx="19">
                  <c:v>37.30043126117598</c:v>
                </c:pt>
                <c:pt idx="20">
                  <c:v>34.460502787419799</c:v>
                </c:pt>
                <c:pt idx="21">
                  <c:v>32.592489744398861</c:v>
                </c:pt>
                <c:pt idx="22">
                  <c:v>31.084001262227829</c:v>
                </c:pt>
                <c:pt idx="23">
                  <c:v>29.460586935941937</c:v>
                </c:pt>
                <c:pt idx="24">
                  <c:v>27.944882717997267</c:v>
                </c:pt>
                <c:pt idx="25">
                  <c:v>25.906553066161777</c:v>
                </c:pt>
                <c:pt idx="26">
                  <c:v>23.689576101819711</c:v>
                </c:pt>
                <c:pt idx="27">
                  <c:v>21.258399074366256</c:v>
                </c:pt>
                <c:pt idx="28">
                  <c:v>19.296560429157463</c:v>
                </c:pt>
                <c:pt idx="29">
                  <c:v>18.059661302198382</c:v>
                </c:pt>
                <c:pt idx="30">
                  <c:v>16.681960660565899</c:v>
                </c:pt>
                <c:pt idx="31">
                  <c:v>16.101356894919533</c:v>
                </c:pt>
                <c:pt idx="32">
                  <c:v>15.534553486904386</c:v>
                </c:pt>
                <c:pt idx="33">
                  <c:v>14.811801830230358</c:v>
                </c:pt>
                <c:pt idx="34">
                  <c:v>14.6418428526349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453E-3"/>
                  <c:y val="-2.3965141612200435E-2"/>
                </c:manualLayout>
              </c:layout>
              <c:showVal val="1"/>
            </c:dLbl>
            <c:dLbl>
              <c:idx val="16"/>
              <c:layout>
                <c:manualLayout>
                  <c:x val="-8.0000000000000016E-2"/>
                  <c:y val="8.7145969498910701E-3"/>
                </c:manualLayout>
              </c:layout>
              <c:showVal val="1"/>
            </c:dLbl>
            <c:dLbl>
              <c:idx val="34"/>
              <c:layout>
                <c:manualLayout>
                  <c:x val="-7.2592592592592597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72.150000000000006</c:v>
                </c:pt>
                <c:pt idx="1">
                  <c:v>72.150000000000006</c:v>
                </c:pt>
                <c:pt idx="2">
                  <c:v>72</c:v>
                </c:pt>
                <c:pt idx="3">
                  <c:v>71.55</c:v>
                </c:pt>
                <c:pt idx="4">
                  <c:v>70.95</c:v>
                </c:pt>
                <c:pt idx="5">
                  <c:v>70.5</c:v>
                </c:pt>
                <c:pt idx="6">
                  <c:v>69.91</c:v>
                </c:pt>
                <c:pt idx="7">
                  <c:v>69.61</c:v>
                </c:pt>
                <c:pt idx="8">
                  <c:v>68.86</c:v>
                </c:pt>
                <c:pt idx="9">
                  <c:v>68.260000000000005</c:v>
                </c:pt>
                <c:pt idx="10">
                  <c:v>67.510000000000005</c:v>
                </c:pt>
                <c:pt idx="11">
                  <c:v>66.760000000000005</c:v>
                </c:pt>
                <c:pt idx="12">
                  <c:v>66.010000000000005</c:v>
                </c:pt>
                <c:pt idx="13">
                  <c:v>65.86</c:v>
                </c:pt>
                <c:pt idx="14">
                  <c:v>64.97</c:v>
                </c:pt>
                <c:pt idx="15">
                  <c:v>64.069999999999993</c:v>
                </c:pt>
                <c:pt idx="16">
                  <c:v>63.62</c:v>
                </c:pt>
                <c:pt idx="17">
                  <c:v>63.77</c:v>
                </c:pt>
                <c:pt idx="18">
                  <c:v>63.17</c:v>
                </c:pt>
                <c:pt idx="19">
                  <c:v>63.02</c:v>
                </c:pt>
                <c:pt idx="20">
                  <c:v>63.32</c:v>
                </c:pt>
                <c:pt idx="21">
                  <c:v>63.02</c:v>
                </c:pt>
                <c:pt idx="22">
                  <c:v>64.069999999999993</c:v>
                </c:pt>
                <c:pt idx="23">
                  <c:v>62.12</c:v>
                </c:pt>
                <c:pt idx="24">
                  <c:v>61.37</c:v>
                </c:pt>
                <c:pt idx="25">
                  <c:v>61.22</c:v>
                </c:pt>
                <c:pt idx="26">
                  <c:v>61.22</c:v>
                </c:pt>
                <c:pt idx="27">
                  <c:v>62.27</c:v>
                </c:pt>
                <c:pt idx="28">
                  <c:v>62.72</c:v>
                </c:pt>
                <c:pt idx="29">
                  <c:v>62.72</c:v>
                </c:pt>
                <c:pt idx="30">
                  <c:v>63.17</c:v>
                </c:pt>
                <c:pt idx="31">
                  <c:v>63.02</c:v>
                </c:pt>
                <c:pt idx="32">
                  <c:v>63.62</c:v>
                </c:pt>
                <c:pt idx="33">
                  <c:v>63.62</c:v>
                </c:pt>
                <c:pt idx="34">
                  <c:v>64.25</c:v>
                </c:pt>
              </c:numCache>
            </c:numRef>
          </c:yVal>
        </c:ser>
        <c:axId val="51373568"/>
        <c:axId val="5137548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1.1851851851851853E-2"/>
                  <c:y val="-3.9215686274509803E-2"/>
                </c:manualLayout>
              </c:layout>
              <c:showVal val="1"/>
            </c:dLbl>
            <c:dLbl>
              <c:idx val="34"/>
              <c:layout>
                <c:manualLayout>
                  <c:x val="-8.0000000000000016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49</c:v>
                </c:pt>
                <c:pt idx="1">
                  <c:v>51</c:v>
                </c:pt>
                <c:pt idx="2">
                  <c:v>186</c:v>
                </c:pt>
                <c:pt idx="3">
                  <c:v>493</c:v>
                </c:pt>
                <c:pt idx="4">
                  <c:v>763</c:v>
                </c:pt>
                <c:pt idx="5">
                  <c:v>1038</c:v>
                </c:pt>
                <c:pt idx="6">
                  <c:v>1310</c:v>
                </c:pt>
                <c:pt idx="7">
                  <c:v>1576</c:v>
                </c:pt>
                <c:pt idx="8">
                  <c:v>1848</c:v>
                </c:pt>
                <c:pt idx="9">
                  <c:v>2142</c:v>
                </c:pt>
                <c:pt idx="10">
                  <c:v>2430</c:v>
                </c:pt>
                <c:pt idx="11">
                  <c:v>2720</c:v>
                </c:pt>
                <c:pt idx="12">
                  <c:v>3013</c:v>
                </c:pt>
                <c:pt idx="13">
                  <c:v>3304</c:v>
                </c:pt>
                <c:pt idx="14">
                  <c:v>3584</c:v>
                </c:pt>
                <c:pt idx="15">
                  <c:v>3860</c:v>
                </c:pt>
                <c:pt idx="16">
                  <c:v>4125</c:v>
                </c:pt>
                <c:pt idx="17">
                  <c:v>4405</c:v>
                </c:pt>
                <c:pt idx="18">
                  <c:v>4659</c:v>
                </c:pt>
                <c:pt idx="19">
                  <c:v>4898</c:v>
                </c:pt>
                <c:pt idx="20">
                  <c:v>5119</c:v>
                </c:pt>
                <c:pt idx="21">
                  <c:v>5324</c:v>
                </c:pt>
                <c:pt idx="22">
                  <c:v>5534</c:v>
                </c:pt>
                <c:pt idx="23">
                  <c:v>5763</c:v>
                </c:pt>
                <c:pt idx="24">
                  <c:v>6038</c:v>
                </c:pt>
                <c:pt idx="25">
                  <c:v>6283</c:v>
                </c:pt>
                <c:pt idx="26">
                  <c:v>6547</c:v>
                </c:pt>
                <c:pt idx="27">
                  <c:v>6782</c:v>
                </c:pt>
                <c:pt idx="28">
                  <c:v>7002</c:v>
                </c:pt>
                <c:pt idx="29">
                  <c:v>7214</c:v>
                </c:pt>
                <c:pt idx="30">
                  <c:v>7411</c:v>
                </c:pt>
                <c:pt idx="31">
                  <c:v>7578</c:v>
                </c:pt>
                <c:pt idx="32">
                  <c:v>7773</c:v>
                </c:pt>
                <c:pt idx="33">
                  <c:v>7911</c:v>
                </c:pt>
                <c:pt idx="34">
                  <c:v>8000</c:v>
                </c:pt>
              </c:numCache>
            </c:numRef>
          </c:xVal>
          <c:yVal>
            <c:numRef>
              <c:f>'Peak data'!$B$3:$B$244</c:f>
              <c:numCache>
                <c:formatCode>General</c:formatCode>
                <c:ptCount val="228"/>
                <c:pt idx="0">
                  <c:v>124.1</c:v>
                </c:pt>
                <c:pt idx="1">
                  <c:v>124.1</c:v>
                </c:pt>
                <c:pt idx="2">
                  <c:v>124.1</c:v>
                </c:pt>
                <c:pt idx="3">
                  <c:v>124.1</c:v>
                </c:pt>
                <c:pt idx="4">
                  <c:v>138.69999999999999</c:v>
                </c:pt>
                <c:pt idx="5">
                  <c:v>189.4</c:v>
                </c:pt>
                <c:pt idx="6">
                  <c:v>232.9</c:v>
                </c:pt>
                <c:pt idx="7">
                  <c:v>278.3</c:v>
                </c:pt>
                <c:pt idx="8">
                  <c:v>323.7</c:v>
                </c:pt>
                <c:pt idx="9">
                  <c:v>369.5</c:v>
                </c:pt>
                <c:pt idx="10">
                  <c:v>416</c:v>
                </c:pt>
                <c:pt idx="11">
                  <c:v>467.8</c:v>
                </c:pt>
                <c:pt idx="12">
                  <c:v>518.6</c:v>
                </c:pt>
                <c:pt idx="13">
                  <c:v>572.70000000000005</c:v>
                </c:pt>
                <c:pt idx="14">
                  <c:v>627.5</c:v>
                </c:pt>
                <c:pt idx="15">
                  <c:v>672.8</c:v>
                </c:pt>
                <c:pt idx="16">
                  <c:v>680</c:v>
                </c:pt>
                <c:pt idx="17">
                  <c:v>678.9</c:v>
                </c:pt>
                <c:pt idx="18">
                  <c:v>672.7</c:v>
                </c:pt>
                <c:pt idx="19">
                  <c:v>672</c:v>
                </c:pt>
                <c:pt idx="20">
                  <c:v>663.6</c:v>
                </c:pt>
                <c:pt idx="21">
                  <c:v>644.70000000000005</c:v>
                </c:pt>
                <c:pt idx="22">
                  <c:v>625.70000000000005</c:v>
                </c:pt>
                <c:pt idx="23">
                  <c:v>616.20000000000005</c:v>
                </c:pt>
                <c:pt idx="24">
                  <c:v>599.1</c:v>
                </c:pt>
                <c:pt idx="25">
                  <c:v>567.6</c:v>
                </c:pt>
                <c:pt idx="26">
                  <c:v>535</c:v>
                </c:pt>
                <c:pt idx="27">
                  <c:v>506.3</c:v>
                </c:pt>
                <c:pt idx="28">
                  <c:v>475</c:v>
                </c:pt>
                <c:pt idx="29">
                  <c:v>453.6</c:v>
                </c:pt>
                <c:pt idx="30">
                  <c:v>439</c:v>
                </c:pt>
                <c:pt idx="31">
                  <c:v>420.3</c:v>
                </c:pt>
                <c:pt idx="32">
                  <c:v>405.3</c:v>
                </c:pt>
                <c:pt idx="33">
                  <c:v>402.4</c:v>
                </c:pt>
                <c:pt idx="34">
                  <c:v>393.4</c:v>
                </c:pt>
              </c:numCache>
            </c:numRef>
          </c:yVal>
        </c:ser>
        <c:axId val="53290496"/>
        <c:axId val="53292032"/>
      </c:scatterChart>
      <c:valAx>
        <c:axId val="5137356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5488"/>
        <c:crosses val="autoZero"/>
        <c:crossBetween val="midCat"/>
      </c:valAx>
      <c:valAx>
        <c:axId val="51375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</a:t>
                </a:r>
                <a:r>
                  <a:rPr lang="en-US" sz="1600" baseline="0"/>
                  <a:t> Voltage</a:t>
                </a:r>
                <a:r>
                  <a:rPr lang="en-US" sz="1600"/>
                  <a:t>  </a:t>
                </a:r>
              </a:p>
            </c:rich>
          </c:tx>
          <c:layout>
            <c:manualLayout>
              <c:xMode val="edge"/>
              <c:yMode val="edge"/>
              <c:x val="3.5182268883056264E-4"/>
              <c:y val="0.1520825828144031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3568"/>
        <c:crosses val="autoZero"/>
        <c:crossBetween val="midCat"/>
      </c:valAx>
      <c:valAx>
        <c:axId val="53290496"/>
        <c:scaling>
          <c:orientation val="minMax"/>
        </c:scaling>
        <c:delete val="1"/>
        <c:axPos val="b"/>
        <c:numFmt formatCode="General" sourceLinked="1"/>
        <c:tickLblPos val="none"/>
        <c:crossAx val="53292032"/>
        <c:crosses val="autoZero"/>
        <c:crossBetween val="midCat"/>
      </c:valAx>
      <c:valAx>
        <c:axId val="532920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9049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3149606299219"/>
          <c:y val="0.93748734839517611"/>
          <c:w val="0.668320093321668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85</c:v>
                </c:pt>
                <c:pt idx="3">
                  <c:v>90</c:v>
                </c:pt>
                <c:pt idx="4">
                  <c:v>88</c:v>
                </c:pt>
                <c:pt idx="5">
                  <c:v>87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19.3</c:v>
                </c:pt>
                <c:pt idx="1">
                  <c:v>39</c:v>
                </c:pt>
                <c:pt idx="2">
                  <c:v>79</c:v>
                </c:pt>
                <c:pt idx="3">
                  <c:v>95</c:v>
                </c:pt>
                <c:pt idx="4">
                  <c:v>112</c:v>
                </c:pt>
                <c:pt idx="5">
                  <c:v>135</c:v>
                </c:pt>
                <c:pt idx="6">
                  <c:v>190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112</c:v>
                </c:pt>
                <c:pt idx="1">
                  <c:v>123</c:v>
                </c:pt>
                <c:pt idx="2">
                  <c:v>148</c:v>
                </c:pt>
                <c:pt idx="3">
                  <c:v>140</c:v>
                </c:pt>
                <c:pt idx="4">
                  <c:v>135</c:v>
                </c:pt>
                <c:pt idx="5">
                  <c:v>140</c:v>
                </c:pt>
                <c:pt idx="6">
                  <c:v>165</c:v>
                </c:pt>
              </c:numCache>
            </c:numRef>
          </c:yVal>
        </c:ser>
        <c:axId val="60108800"/>
        <c:axId val="601107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9.7349999999999994</c:v>
                </c:pt>
                <c:pt idx="2">
                  <c:v>12.242500000000001</c:v>
                </c:pt>
                <c:pt idx="3">
                  <c:v>11.505000000000001</c:v>
                </c:pt>
                <c:pt idx="4">
                  <c:v>10.620000000000001</c:v>
                </c:pt>
                <c:pt idx="5">
                  <c:v>11.505000000000001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3.7071591774562074</c:v>
                </c:pt>
                <c:pt idx="2">
                  <c:v>6.9930502665651195</c:v>
                </c:pt>
                <c:pt idx="3">
                  <c:v>8.7623762376237622</c:v>
                </c:pt>
                <c:pt idx="4">
                  <c:v>10.110434120335112</c:v>
                </c:pt>
                <c:pt idx="5">
                  <c:v>13.143564356435643</c:v>
                </c:pt>
                <c:pt idx="6">
                  <c:v>16.317117288651946</c:v>
                </c:pt>
              </c:numCache>
            </c:numRef>
          </c:yVal>
        </c:ser>
        <c:axId val="60126336"/>
        <c:axId val="60112256"/>
      </c:scatterChart>
      <c:valAx>
        <c:axId val="601088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10720"/>
        <c:crosses val="autoZero"/>
        <c:crossBetween val="midCat"/>
      </c:valAx>
      <c:valAx>
        <c:axId val="60110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08800"/>
        <c:crosses val="autoZero"/>
        <c:crossBetween val="midCat"/>
      </c:valAx>
      <c:valAx>
        <c:axId val="60112256"/>
        <c:scaling>
          <c:orientation val="minMax"/>
        </c:scaling>
        <c:axPos val="r"/>
        <c:numFmt formatCode="0.0" sourceLinked="0"/>
        <c:tickLblPos val="nextTo"/>
        <c:crossAx val="60126336"/>
        <c:crosses val="max"/>
        <c:crossBetween val="midCat"/>
      </c:valAx>
      <c:valAx>
        <c:axId val="60126336"/>
        <c:scaling>
          <c:orientation val="minMax"/>
        </c:scaling>
        <c:delete val="1"/>
        <c:axPos val="b"/>
        <c:numFmt formatCode="General" sourceLinked="1"/>
        <c:tickLblPos val="none"/>
        <c:crossAx val="60112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85</c:v>
                </c:pt>
                <c:pt idx="3">
                  <c:v>90</c:v>
                </c:pt>
                <c:pt idx="4">
                  <c:v>88</c:v>
                </c:pt>
                <c:pt idx="5">
                  <c:v>87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19.3</c:v>
                </c:pt>
                <c:pt idx="1">
                  <c:v>39</c:v>
                </c:pt>
                <c:pt idx="2">
                  <c:v>79</c:v>
                </c:pt>
                <c:pt idx="3">
                  <c:v>95</c:v>
                </c:pt>
                <c:pt idx="4">
                  <c:v>112</c:v>
                </c:pt>
                <c:pt idx="5">
                  <c:v>135</c:v>
                </c:pt>
                <c:pt idx="6">
                  <c:v>190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112</c:v>
                </c:pt>
                <c:pt idx="1">
                  <c:v>123</c:v>
                </c:pt>
                <c:pt idx="2">
                  <c:v>148</c:v>
                </c:pt>
                <c:pt idx="3">
                  <c:v>140</c:v>
                </c:pt>
                <c:pt idx="4">
                  <c:v>135</c:v>
                </c:pt>
                <c:pt idx="5">
                  <c:v>140</c:v>
                </c:pt>
                <c:pt idx="6">
                  <c:v>165</c:v>
                </c:pt>
              </c:numCache>
            </c:numRef>
          </c:yVal>
        </c:ser>
        <c:axId val="60229504"/>
        <c:axId val="60243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13.2</c:v>
                </c:pt>
                <c:pt idx="2">
                  <c:v>16.600000000000001</c:v>
                </c:pt>
                <c:pt idx="3">
                  <c:v>15.6</c:v>
                </c:pt>
                <c:pt idx="4">
                  <c:v>14.4</c:v>
                </c:pt>
                <c:pt idx="5">
                  <c:v>15.6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2.7769012306721361</c:v>
                </c:pt>
                <c:pt idx="2">
                  <c:v>5.2382455033133493</c:v>
                </c:pt>
                <c:pt idx="3">
                  <c:v>6.5635847270432315</c:v>
                </c:pt>
                <c:pt idx="4">
                  <c:v>7.5733669927421898</c:v>
                </c:pt>
                <c:pt idx="5">
                  <c:v>9.8453770905648472</c:v>
                </c:pt>
                <c:pt idx="6">
                  <c:v>12.22257284106448</c:v>
                </c:pt>
              </c:numCache>
            </c:numRef>
          </c:yVal>
        </c:ser>
        <c:axId val="60247040"/>
        <c:axId val="60245504"/>
      </c:scatterChart>
      <c:valAx>
        <c:axId val="602295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43968"/>
        <c:crosses val="autoZero"/>
        <c:crossBetween val="midCat"/>
      </c:valAx>
      <c:valAx>
        <c:axId val="60243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29504"/>
        <c:crosses val="autoZero"/>
        <c:crossBetween val="midCat"/>
      </c:valAx>
      <c:valAx>
        <c:axId val="60245504"/>
        <c:scaling>
          <c:orientation val="minMax"/>
        </c:scaling>
        <c:axPos val="r"/>
        <c:numFmt formatCode="0.0" sourceLinked="0"/>
        <c:tickLblPos val="nextTo"/>
        <c:crossAx val="60247040"/>
        <c:crosses val="max"/>
        <c:crossBetween val="midCat"/>
      </c:valAx>
      <c:valAx>
        <c:axId val="60247040"/>
        <c:scaling>
          <c:orientation val="minMax"/>
        </c:scaling>
        <c:delete val="1"/>
        <c:axPos val="b"/>
        <c:numFmt formatCode="General" sourceLinked="1"/>
        <c:tickLblPos val="none"/>
        <c:crossAx val="60245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86</c:v>
                </c:pt>
                <c:pt idx="2">
                  <c:v>89</c:v>
                </c:pt>
                <c:pt idx="3">
                  <c:v>89</c:v>
                </c:pt>
                <c:pt idx="4">
                  <c:v>88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83</c:v>
                </c:pt>
                <c:pt idx="4">
                  <c:v>83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22.5</c:v>
                </c:pt>
                <c:pt idx="1">
                  <c:v>42</c:v>
                </c:pt>
                <c:pt idx="2">
                  <c:v>33</c:v>
                </c:pt>
                <c:pt idx="3">
                  <c:v>60</c:v>
                </c:pt>
                <c:pt idx="4">
                  <c:v>66</c:v>
                </c:pt>
                <c:pt idx="5">
                  <c:v>69</c:v>
                </c:pt>
                <c:pt idx="6">
                  <c:v>74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123.2</c:v>
                </c:pt>
                <c:pt idx="1">
                  <c:v>126</c:v>
                </c:pt>
                <c:pt idx="2">
                  <c:v>92</c:v>
                </c:pt>
                <c:pt idx="3">
                  <c:v>101</c:v>
                </c:pt>
                <c:pt idx="4">
                  <c:v>93</c:v>
                </c:pt>
                <c:pt idx="5">
                  <c:v>85</c:v>
                </c:pt>
                <c:pt idx="6">
                  <c:v>75</c:v>
                </c:pt>
              </c:numCache>
            </c:numRef>
          </c:yVal>
        </c:ser>
        <c:axId val="60624896"/>
        <c:axId val="606268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9.7349999999999994</c:v>
                </c:pt>
                <c:pt idx="2">
                  <c:v>6.1950000000000003</c:v>
                </c:pt>
                <c:pt idx="3">
                  <c:v>7.08</c:v>
                </c:pt>
                <c:pt idx="4">
                  <c:v>6.1950000000000003</c:v>
                </c:pt>
                <c:pt idx="5">
                  <c:v>5.3100000000000005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3.7071591774562074</c:v>
                </c:pt>
                <c:pt idx="2">
                  <c:v>3.5386519421172888</c:v>
                </c:pt>
                <c:pt idx="3">
                  <c:v>5.3922315308453923</c:v>
                </c:pt>
                <c:pt idx="4">
                  <c:v>5.8977532368621475</c:v>
                </c:pt>
                <c:pt idx="5">
                  <c:v>6.0662604722010673</c:v>
                </c:pt>
                <c:pt idx="6">
                  <c:v>5.8977532368621484</c:v>
                </c:pt>
              </c:numCache>
            </c:numRef>
          </c:yVal>
        </c:ser>
        <c:axId val="60650624"/>
        <c:axId val="60628352"/>
      </c:scatterChart>
      <c:valAx>
        <c:axId val="606248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26816"/>
        <c:crosses val="autoZero"/>
        <c:crossBetween val="midCat"/>
      </c:valAx>
      <c:valAx>
        <c:axId val="6062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24896"/>
        <c:crosses val="autoZero"/>
        <c:crossBetween val="midCat"/>
      </c:valAx>
      <c:valAx>
        <c:axId val="60628352"/>
        <c:scaling>
          <c:orientation val="minMax"/>
        </c:scaling>
        <c:axPos val="r"/>
        <c:numFmt formatCode="0.0" sourceLinked="0"/>
        <c:tickLblPos val="nextTo"/>
        <c:crossAx val="60650624"/>
        <c:crosses val="max"/>
        <c:crossBetween val="midCat"/>
      </c:valAx>
      <c:valAx>
        <c:axId val="60650624"/>
        <c:scaling>
          <c:orientation val="minMax"/>
        </c:scaling>
        <c:delete val="1"/>
        <c:axPos val="b"/>
        <c:numFmt formatCode="General" sourceLinked="1"/>
        <c:tickLblPos val="none"/>
        <c:crossAx val="606283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86</c:v>
                </c:pt>
                <c:pt idx="2">
                  <c:v>89</c:v>
                </c:pt>
                <c:pt idx="3">
                  <c:v>89</c:v>
                </c:pt>
                <c:pt idx="4">
                  <c:v>88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83</c:v>
                </c:pt>
                <c:pt idx="4">
                  <c:v>83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22.5</c:v>
                </c:pt>
                <c:pt idx="1">
                  <c:v>42</c:v>
                </c:pt>
                <c:pt idx="2">
                  <c:v>33</c:v>
                </c:pt>
                <c:pt idx="3">
                  <c:v>60</c:v>
                </c:pt>
                <c:pt idx="4">
                  <c:v>66</c:v>
                </c:pt>
                <c:pt idx="5">
                  <c:v>69</c:v>
                </c:pt>
                <c:pt idx="6">
                  <c:v>74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123.2</c:v>
                </c:pt>
                <c:pt idx="1">
                  <c:v>126</c:v>
                </c:pt>
                <c:pt idx="2">
                  <c:v>92</c:v>
                </c:pt>
                <c:pt idx="3">
                  <c:v>101</c:v>
                </c:pt>
                <c:pt idx="4">
                  <c:v>93</c:v>
                </c:pt>
                <c:pt idx="5">
                  <c:v>85</c:v>
                </c:pt>
                <c:pt idx="6">
                  <c:v>75</c:v>
                </c:pt>
              </c:numCache>
            </c:numRef>
          </c:yVal>
        </c:ser>
        <c:axId val="60671872"/>
        <c:axId val="60755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13.2</c:v>
                </c:pt>
                <c:pt idx="1">
                  <c:v>13.2</c:v>
                </c:pt>
                <c:pt idx="2">
                  <c:v>8.4</c:v>
                </c:pt>
                <c:pt idx="3">
                  <c:v>9.6</c:v>
                </c:pt>
                <c:pt idx="4">
                  <c:v>8.4</c:v>
                </c:pt>
                <c:pt idx="5">
                  <c:v>7.2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2.7769012306721361</c:v>
                </c:pt>
                <c:pt idx="2">
                  <c:v>2.6506784474597667</c:v>
                </c:pt>
                <c:pt idx="3">
                  <c:v>4.0391290627958343</c:v>
                </c:pt>
                <c:pt idx="4">
                  <c:v>4.417797412432944</c:v>
                </c:pt>
                <c:pt idx="5">
                  <c:v>4.5440201956453139</c:v>
                </c:pt>
                <c:pt idx="6">
                  <c:v>4.417797412432944</c:v>
                </c:pt>
              </c:numCache>
            </c:numRef>
          </c:yVal>
        </c:ser>
        <c:axId val="60759040"/>
        <c:axId val="60757504"/>
      </c:scatterChart>
      <c:valAx>
        <c:axId val="606718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55968"/>
        <c:crosses val="autoZero"/>
        <c:crossBetween val="midCat"/>
      </c:valAx>
      <c:valAx>
        <c:axId val="60755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1872"/>
        <c:crosses val="autoZero"/>
        <c:crossBetween val="midCat"/>
      </c:valAx>
      <c:valAx>
        <c:axId val="60757504"/>
        <c:scaling>
          <c:orientation val="minMax"/>
        </c:scaling>
        <c:axPos val="r"/>
        <c:numFmt formatCode="0.0" sourceLinked="0"/>
        <c:tickLblPos val="nextTo"/>
        <c:crossAx val="60759040"/>
        <c:crosses val="max"/>
        <c:crossBetween val="midCat"/>
      </c:valAx>
      <c:valAx>
        <c:axId val="60759040"/>
        <c:scaling>
          <c:orientation val="minMax"/>
        </c:scaling>
        <c:delete val="1"/>
        <c:axPos val="b"/>
        <c:numFmt formatCode="General" sourceLinked="1"/>
        <c:tickLblPos val="none"/>
        <c:crossAx val="60757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</c:v>
                </c:pt>
                <c:pt idx="1">
                  <c:v>87</c:v>
                </c:pt>
                <c:pt idx="2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83</c:v>
                </c:pt>
                <c:pt idx="2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22.4</c:v>
                </c:pt>
                <c:pt idx="1">
                  <c:v>16.5</c:v>
                </c:pt>
                <c:pt idx="2">
                  <c:v>20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121</c:v>
                </c:pt>
                <c:pt idx="1">
                  <c:v>74</c:v>
                </c:pt>
                <c:pt idx="2">
                  <c:v>66</c:v>
                </c:pt>
              </c:numCache>
            </c:numRef>
          </c:yVal>
        </c:ser>
        <c:axId val="60919808"/>
        <c:axId val="609217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4.4250000000000007</c:v>
                </c:pt>
                <c:pt idx="2">
                  <c:v>3.54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1.6850723533891854</c:v>
                </c:pt>
                <c:pt idx="2">
                  <c:v>2.022086824067022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0933248"/>
        <c:axId val="60923264"/>
      </c:scatterChart>
      <c:valAx>
        <c:axId val="60919808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21728"/>
        <c:crosses val="autoZero"/>
        <c:crossBetween val="midCat"/>
      </c:valAx>
      <c:valAx>
        <c:axId val="6092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19808"/>
        <c:crosses val="autoZero"/>
        <c:crossBetween val="midCat"/>
      </c:valAx>
      <c:valAx>
        <c:axId val="60923264"/>
        <c:scaling>
          <c:orientation val="minMax"/>
        </c:scaling>
        <c:axPos val="r"/>
        <c:numFmt formatCode="0.0" sourceLinked="0"/>
        <c:tickLblPos val="nextTo"/>
        <c:crossAx val="60933248"/>
        <c:crosses val="max"/>
        <c:crossBetween val="midCat"/>
      </c:valAx>
      <c:valAx>
        <c:axId val="60933248"/>
        <c:scaling>
          <c:orientation val="minMax"/>
        </c:scaling>
        <c:delete val="1"/>
        <c:axPos val="b"/>
        <c:numFmt formatCode="General" sourceLinked="1"/>
        <c:tickLblPos val="none"/>
        <c:crossAx val="60923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</c:v>
                </c:pt>
                <c:pt idx="1">
                  <c:v>87</c:v>
                </c:pt>
                <c:pt idx="2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83</c:v>
                </c:pt>
                <c:pt idx="2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22.4</c:v>
                </c:pt>
                <c:pt idx="1">
                  <c:v>16.5</c:v>
                </c:pt>
                <c:pt idx="2">
                  <c:v>20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121</c:v>
                </c:pt>
                <c:pt idx="1">
                  <c:v>74</c:v>
                </c:pt>
                <c:pt idx="2">
                  <c:v>66</c:v>
                </c:pt>
              </c:numCache>
            </c:numRef>
          </c:yVal>
        </c:ser>
        <c:axId val="60995456"/>
        <c:axId val="610058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13.2</c:v>
                </c:pt>
                <c:pt idx="1">
                  <c:v>6</c:v>
                </c:pt>
                <c:pt idx="2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1.2622278321236984</c:v>
                </c:pt>
                <c:pt idx="2">
                  <c:v>1.514673398548438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1008896"/>
        <c:axId val="61007360"/>
      </c:scatterChart>
      <c:valAx>
        <c:axId val="60995456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05824"/>
        <c:crosses val="autoZero"/>
        <c:crossBetween val="midCat"/>
      </c:valAx>
      <c:valAx>
        <c:axId val="61005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95456"/>
        <c:crosses val="autoZero"/>
        <c:crossBetween val="midCat"/>
      </c:valAx>
      <c:valAx>
        <c:axId val="61007360"/>
        <c:scaling>
          <c:orientation val="minMax"/>
        </c:scaling>
        <c:axPos val="r"/>
        <c:numFmt formatCode="0.0" sourceLinked="0"/>
        <c:tickLblPos val="nextTo"/>
        <c:crossAx val="61008896"/>
        <c:crosses val="max"/>
        <c:crossBetween val="midCat"/>
      </c:valAx>
      <c:valAx>
        <c:axId val="61008896"/>
        <c:scaling>
          <c:orientation val="minMax"/>
        </c:scaling>
        <c:delete val="1"/>
        <c:axPos val="b"/>
        <c:numFmt formatCode="General" sourceLinked="1"/>
        <c:tickLblPos val="none"/>
        <c:crossAx val="61007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0.24333</cdr:x>
      <cdr:y>0.01634</cdr:y>
    </cdr:from>
    <cdr:to>
      <cdr:x>0.79778</cdr:x>
      <cdr:y>0.18137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85965" y="95240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0.07333</cdr:x>
      <cdr:y>0.00817</cdr:y>
    </cdr:from>
    <cdr:to>
      <cdr:x>0.29555</cdr:x>
      <cdr:y>0.12091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50" y="476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0.2451</cdr:y>
    </cdr:from>
    <cdr:to>
      <cdr:x>0.99333</cdr:x>
      <cdr:y>0.78431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287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</cdr:x>
      <cdr:y>0.03268</cdr:y>
    </cdr:from>
    <cdr:to>
      <cdr:x>0.79445</cdr:x>
      <cdr:y>0.19445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00300" y="190500"/>
          <a:ext cx="4410123" cy="943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0.09778</cdr:x>
      <cdr:y>0</cdr:y>
    </cdr:from>
    <cdr:to>
      <cdr:x>0.32</cdr:x>
      <cdr:y>0.11274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38200" y="-95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0.28111</cdr:x>
      <cdr:y>0.01961</cdr:y>
    </cdr:from>
    <cdr:to>
      <cdr:x>0.82</cdr:x>
      <cdr:y>0.18791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09825" y="114300"/>
          <a:ext cx="4619634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0.10222</cdr:x>
      <cdr:y>0.01144</cdr:y>
    </cdr:from>
    <cdr:to>
      <cdr:x>0.32444</cdr:x>
      <cdr:y>0.12418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76300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0.22876</cdr:y>
    </cdr:from>
    <cdr:to>
      <cdr:x>1</cdr:x>
      <cdr:y>0.76797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34413" y="13335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0.30222</cdr:x>
      <cdr:y>0.01797</cdr:y>
    </cdr:from>
    <cdr:to>
      <cdr:x>0.81667</cdr:x>
      <cdr:y>0.19117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590800" y="104775"/>
          <a:ext cx="4410122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0.11222</cdr:x>
      <cdr:y>0.00817</cdr:y>
    </cdr:from>
    <cdr:to>
      <cdr:x>0.33444</cdr:x>
      <cdr:y>0.12091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962025" y="476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72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0.13889</cdr:y>
    </cdr:from>
    <cdr:to>
      <cdr:x>0.04222</cdr:x>
      <cdr:y>0.85458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9625"/>
          <a:ext cx="352416" cy="417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0.27111</cdr:x>
      <cdr:y>0.01797</cdr:y>
    </cdr:from>
    <cdr:to>
      <cdr:x>0.81778</cdr:x>
      <cdr:y>0.18301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24100" y="104775"/>
          <a:ext cx="4686329" cy="962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0.08556</cdr:x>
      <cdr:y>0.01797</cdr:y>
    </cdr:from>
    <cdr:to>
      <cdr:x>0.30778</cdr:x>
      <cdr:y>0.13071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33425" y="1047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0.26</cdr:x>
      <cdr:y>0.02288</cdr:y>
    </cdr:from>
    <cdr:to>
      <cdr:x>0.77445</cdr:x>
      <cdr:y>0.18301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28850" y="1333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0.07</cdr:x>
      <cdr:y>0.01144</cdr:y>
    </cdr:from>
    <cdr:to>
      <cdr:x>0.29222</cdr:x>
      <cdr:y>0.12418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0007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27" activePane="bottomLeft" state="frozen"/>
      <selection pane="bottomLeft" activeCell="E38" sqref="E3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72.150000000000006</v>
      </c>
      <c r="B3">
        <v>124.1</v>
      </c>
      <c r="C3">
        <v>649.29999999999995</v>
      </c>
      <c r="D3">
        <v>49</v>
      </c>
      <c r="E3">
        <v>112.6</v>
      </c>
      <c r="F3" s="8">
        <f t="shared" ref="F3:F244" si="0">(D3*E3)/9507</f>
        <v>0.58035132007994106</v>
      </c>
      <c r="G3" s="7">
        <f t="shared" ref="G3:G244" si="1">SUM(E3*0.7375)</f>
        <v>83.042500000000004</v>
      </c>
      <c r="H3" s="7">
        <f t="shared" ref="H3:H244" si="2">SUM(D3*G3)/5252</f>
        <v>0.77476818354912413</v>
      </c>
      <c r="I3" s="9"/>
      <c r="J3" s="5"/>
      <c r="L3" s="4"/>
      <c r="M3" s="4"/>
      <c r="N3" s="4"/>
    </row>
    <row r="4" spans="1:14" s="3" customFormat="1" ht="12.75" customHeight="1">
      <c r="A4">
        <v>72.150000000000006</v>
      </c>
      <c r="B4">
        <v>124.1</v>
      </c>
      <c r="C4">
        <v>650</v>
      </c>
      <c r="D4">
        <v>51</v>
      </c>
      <c r="E4">
        <v>112.6</v>
      </c>
      <c r="F4" s="8">
        <f t="shared" ref="F4:F62" si="3">(D4*E4)/9507</f>
        <v>0.60403912906279578</v>
      </c>
      <c r="G4" s="7">
        <f t="shared" ref="G4:G62" si="4">SUM(E4*0.7375)</f>
        <v>83.042500000000004</v>
      </c>
      <c r="H4" s="7">
        <f t="shared" ref="H4:H62" si="5">SUM(D4*G4)/5252</f>
        <v>0.80639137471439459</v>
      </c>
      <c r="I4" s="9"/>
      <c r="J4" s="5"/>
      <c r="L4" s="4"/>
      <c r="M4" s="4"/>
      <c r="N4" s="4"/>
    </row>
    <row r="5" spans="1:14" s="3" customFormat="1" ht="12.75" customHeight="1">
      <c r="A5">
        <v>72</v>
      </c>
      <c r="B5">
        <v>124.1</v>
      </c>
      <c r="C5">
        <v>647.9</v>
      </c>
      <c r="D5">
        <v>186</v>
      </c>
      <c r="E5">
        <v>112.6</v>
      </c>
      <c r="F5" s="8">
        <f t="shared" si="3"/>
        <v>2.2029662354054906</v>
      </c>
      <c r="G5" s="7">
        <f t="shared" si="4"/>
        <v>83.042500000000004</v>
      </c>
      <c r="H5" s="7">
        <f t="shared" si="5"/>
        <v>2.9409567783701447</v>
      </c>
      <c r="I5" s="9"/>
      <c r="J5" s="5"/>
      <c r="L5" s="4"/>
      <c r="M5" s="4"/>
      <c r="N5" s="4"/>
    </row>
    <row r="6" spans="1:14" s="3" customFormat="1" ht="12.75" customHeight="1">
      <c r="A6">
        <v>71.55</v>
      </c>
      <c r="B6">
        <v>124.1</v>
      </c>
      <c r="C6">
        <v>645.79999999999995</v>
      </c>
      <c r="D6">
        <v>493</v>
      </c>
      <c r="E6">
        <v>109</v>
      </c>
      <c r="F6" s="8">
        <f t="shared" si="3"/>
        <v>5.6523614179025978</v>
      </c>
      <c r="G6" s="7">
        <f t="shared" si="4"/>
        <v>80.387500000000003</v>
      </c>
      <c r="H6" s="7">
        <f t="shared" si="5"/>
        <v>7.5458944211728864</v>
      </c>
      <c r="I6" s="9"/>
      <c r="J6" s="5"/>
      <c r="L6" s="4"/>
      <c r="M6" s="4"/>
      <c r="N6" s="4"/>
    </row>
    <row r="7" spans="1:14" s="3" customFormat="1" ht="12.75" customHeight="1">
      <c r="A7">
        <v>70.95</v>
      </c>
      <c r="B7">
        <v>138.69999999999999</v>
      </c>
      <c r="C7">
        <v>642.5</v>
      </c>
      <c r="D7">
        <v>763</v>
      </c>
      <c r="E7">
        <v>107.8</v>
      </c>
      <c r="F7" s="8">
        <f t="shared" si="3"/>
        <v>8.65166719259493</v>
      </c>
      <c r="G7" s="7">
        <f t="shared" si="4"/>
        <v>79.502499999999998</v>
      </c>
      <c r="H7" s="7">
        <f t="shared" si="5"/>
        <v>11.549963347296268</v>
      </c>
      <c r="I7" s="9"/>
      <c r="J7" s="5"/>
      <c r="L7" s="4"/>
      <c r="M7" s="4"/>
      <c r="N7" s="4"/>
    </row>
    <row r="8" spans="1:14" s="3" customFormat="1" ht="12.75" customHeight="1">
      <c r="A8">
        <v>70.5</v>
      </c>
      <c r="B8">
        <v>189.4</v>
      </c>
      <c r="C8">
        <v>644.6</v>
      </c>
      <c r="D8">
        <v>1038</v>
      </c>
      <c r="E8">
        <v>105.6</v>
      </c>
      <c r="F8" s="8">
        <f t="shared" si="3"/>
        <v>11.529693909750709</v>
      </c>
      <c r="G8" s="7">
        <f t="shared" si="4"/>
        <v>77.88</v>
      </c>
      <c r="H8" s="7">
        <f t="shared" si="5"/>
        <v>15.392124904798173</v>
      </c>
      <c r="I8" s="9"/>
      <c r="J8" s="5"/>
      <c r="L8" s="4"/>
      <c r="M8" s="4"/>
      <c r="N8" s="4"/>
    </row>
    <row r="9" spans="1:14" s="3" customFormat="1" ht="12.75" customHeight="1">
      <c r="A9">
        <v>69.91</v>
      </c>
      <c r="B9">
        <v>232.9</v>
      </c>
      <c r="C9">
        <v>644.29999999999995</v>
      </c>
      <c r="D9">
        <v>1310</v>
      </c>
      <c r="E9">
        <v>104.4</v>
      </c>
      <c r="F9" s="8">
        <f t="shared" si="3"/>
        <v>14.38561060271379</v>
      </c>
      <c r="G9" s="7">
        <f t="shared" si="4"/>
        <v>76.995000000000005</v>
      </c>
      <c r="H9" s="7">
        <f t="shared" si="5"/>
        <v>19.204769611576545</v>
      </c>
      <c r="I9" s="9"/>
      <c r="J9" s="5"/>
      <c r="L9" s="4"/>
      <c r="M9" s="4"/>
      <c r="N9" s="4"/>
    </row>
    <row r="10" spans="1:14" s="3" customFormat="1" ht="12.75" customHeight="1">
      <c r="A10">
        <v>69.61</v>
      </c>
      <c r="B10">
        <v>278.3</v>
      </c>
      <c r="C10">
        <v>647.1</v>
      </c>
      <c r="D10">
        <v>1576</v>
      </c>
      <c r="E10">
        <v>103.2</v>
      </c>
      <c r="F10" s="8">
        <f t="shared" si="3"/>
        <v>17.10773114547176</v>
      </c>
      <c r="G10" s="7">
        <f t="shared" si="4"/>
        <v>76.110000000000014</v>
      </c>
      <c r="H10" s="7">
        <f t="shared" si="5"/>
        <v>22.838796648895663</v>
      </c>
      <c r="I10" s="9"/>
      <c r="J10" s="5"/>
      <c r="L10" s="4"/>
      <c r="M10" s="4"/>
      <c r="N10" s="4"/>
    </row>
    <row r="11" spans="1:14" s="3" customFormat="1" ht="12.75" customHeight="1">
      <c r="A11">
        <v>68.86</v>
      </c>
      <c r="B11">
        <v>323.7</v>
      </c>
      <c r="C11">
        <v>646.4</v>
      </c>
      <c r="D11">
        <v>1848</v>
      </c>
      <c r="E11">
        <v>103.2</v>
      </c>
      <c r="F11" s="8">
        <f t="shared" si="3"/>
        <v>20.060334490375514</v>
      </c>
      <c r="G11" s="7">
        <f t="shared" si="4"/>
        <v>76.110000000000014</v>
      </c>
      <c r="H11" s="7">
        <f t="shared" si="5"/>
        <v>26.780517897943646</v>
      </c>
      <c r="I11" s="9"/>
      <c r="J11" s="5"/>
      <c r="L11" s="4"/>
      <c r="M11" s="4"/>
      <c r="N11" s="4"/>
    </row>
    <row r="12" spans="1:14" s="3" customFormat="1" ht="12.75" customHeight="1">
      <c r="A12">
        <v>68.260000000000005</v>
      </c>
      <c r="B12">
        <v>369.5</v>
      </c>
      <c r="C12">
        <v>642.4</v>
      </c>
      <c r="D12">
        <v>2142</v>
      </c>
      <c r="E12">
        <v>102</v>
      </c>
      <c r="F12" s="8">
        <f t="shared" si="3"/>
        <v>22.981382139476175</v>
      </c>
      <c r="G12" s="7">
        <f t="shared" si="4"/>
        <v>75.225000000000009</v>
      </c>
      <c r="H12" s="7">
        <f t="shared" si="5"/>
        <v>30.680112338156896</v>
      </c>
      <c r="I12" s="9"/>
      <c r="J12" s="5"/>
      <c r="L12" s="4"/>
      <c r="M12" s="4"/>
      <c r="N12" s="4"/>
    </row>
    <row r="13" spans="1:14" s="3" customFormat="1" ht="12.75" customHeight="1">
      <c r="A13">
        <v>67.510000000000005</v>
      </c>
      <c r="B13">
        <v>416</v>
      </c>
      <c r="C13">
        <v>643.79999999999995</v>
      </c>
      <c r="D13">
        <v>2430</v>
      </c>
      <c r="E13">
        <v>100.8</v>
      </c>
      <c r="F13" s="8">
        <f t="shared" si="3"/>
        <v>25.764594509308932</v>
      </c>
      <c r="G13" s="7">
        <f t="shared" si="4"/>
        <v>74.34</v>
      </c>
      <c r="H13" s="7">
        <f t="shared" si="5"/>
        <v>34.395696877380047</v>
      </c>
      <c r="I13" s="9"/>
      <c r="J13" s="5"/>
      <c r="L13" s="4"/>
      <c r="M13" s="4"/>
      <c r="N13" s="4"/>
    </row>
    <row r="14" spans="1:14" s="3" customFormat="1" ht="12.75" customHeight="1">
      <c r="A14">
        <v>66.760000000000005</v>
      </c>
      <c r="B14">
        <v>467.8</v>
      </c>
      <c r="C14">
        <v>641.6</v>
      </c>
      <c r="D14">
        <v>2720</v>
      </c>
      <c r="E14">
        <v>100.8</v>
      </c>
      <c r="F14" s="8">
        <f t="shared" si="3"/>
        <v>28.839381508362258</v>
      </c>
      <c r="G14" s="7">
        <f t="shared" si="4"/>
        <v>74.34</v>
      </c>
      <c r="H14" s="7">
        <f t="shared" si="5"/>
        <v>38.500533130236107</v>
      </c>
      <c r="I14" s="9"/>
      <c r="J14" s="5"/>
      <c r="L14" s="4"/>
      <c r="M14" s="4"/>
      <c r="N14" s="4"/>
    </row>
    <row r="15" spans="1:14" s="3" customFormat="1" ht="12.75" customHeight="1">
      <c r="A15">
        <v>66.010000000000005</v>
      </c>
      <c r="B15">
        <v>518.6</v>
      </c>
      <c r="C15">
        <v>642.4</v>
      </c>
      <c r="D15">
        <v>3013</v>
      </c>
      <c r="E15">
        <v>100.8</v>
      </c>
      <c r="F15" s="8">
        <f t="shared" si="3"/>
        <v>31.945976648785102</v>
      </c>
      <c r="G15" s="7">
        <f t="shared" si="4"/>
        <v>74.34</v>
      </c>
      <c r="H15" s="7">
        <f t="shared" si="5"/>
        <v>42.647833206397564</v>
      </c>
      <c r="I15" s="9"/>
      <c r="J15" s="5"/>
      <c r="L15" s="4"/>
      <c r="M15" s="4"/>
      <c r="N15" s="4"/>
    </row>
    <row r="16" spans="1:14" s="3" customFormat="1" ht="12.75" customHeight="1">
      <c r="A16">
        <v>65.86</v>
      </c>
      <c r="B16">
        <v>572.70000000000005</v>
      </c>
      <c r="C16">
        <v>636</v>
      </c>
      <c r="D16">
        <v>3304</v>
      </c>
      <c r="E16">
        <v>99.6</v>
      </c>
      <c r="F16" s="8">
        <f t="shared" si="3"/>
        <v>34.614326285894599</v>
      </c>
      <c r="G16" s="7">
        <f t="shared" si="4"/>
        <v>73.454999999999998</v>
      </c>
      <c r="H16" s="7">
        <f t="shared" si="5"/>
        <v>46.210076161462304</v>
      </c>
      <c r="I16" s="9"/>
      <c r="J16" s="5"/>
      <c r="L16" s="4"/>
      <c r="M16" s="4"/>
      <c r="N16" s="4"/>
    </row>
    <row r="17" spans="1:14" s="3" customFormat="1" ht="12.75" customHeight="1">
      <c r="A17">
        <v>64.97</v>
      </c>
      <c r="B17">
        <v>627.5</v>
      </c>
      <c r="C17">
        <v>618.20000000000005</v>
      </c>
      <c r="D17">
        <v>3584</v>
      </c>
      <c r="E17">
        <v>99.6</v>
      </c>
      <c r="F17" s="8">
        <f t="shared" si="3"/>
        <v>37.547743767750077</v>
      </c>
      <c r="G17" s="7">
        <f t="shared" si="4"/>
        <v>73.454999999999998</v>
      </c>
      <c r="H17" s="7">
        <f t="shared" si="5"/>
        <v>50.126184310738758</v>
      </c>
      <c r="I17" s="9"/>
      <c r="J17" s="5"/>
      <c r="L17" s="4"/>
      <c r="M17" s="4"/>
      <c r="N17" s="4"/>
    </row>
    <row r="18" spans="1:14" s="3" customFormat="1" ht="12.75" customHeight="1">
      <c r="A18">
        <v>64.069999999999993</v>
      </c>
      <c r="B18">
        <v>672.8</v>
      </c>
      <c r="C18">
        <v>621.79999999999995</v>
      </c>
      <c r="D18">
        <v>3860</v>
      </c>
      <c r="E18">
        <v>98.4</v>
      </c>
      <c r="F18" s="8">
        <f t="shared" si="3"/>
        <v>39.952035342379297</v>
      </c>
      <c r="G18" s="7">
        <f t="shared" si="4"/>
        <v>72.570000000000007</v>
      </c>
      <c r="H18" s="7">
        <f t="shared" si="5"/>
        <v>53.335910129474485</v>
      </c>
      <c r="I18" s="9"/>
      <c r="J18" s="5"/>
      <c r="L18" s="4"/>
      <c r="M18" s="4"/>
      <c r="N18" s="4"/>
    </row>
    <row r="19" spans="1:14" s="3" customFormat="1" ht="12.75" customHeight="1">
      <c r="A19">
        <v>63.62</v>
      </c>
      <c r="B19">
        <v>680</v>
      </c>
      <c r="C19">
        <v>634.9</v>
      </c>
      <c r="D19">
        <v>4125</v>
      </c>
      <c r="E19">
        <v>93.6</v>
      </c>
      <c r="F19" s="8">
        <f t="shared" si="3"/>
        <v>40.612180498579995</v>
      </c>
      <c r="G19" s="7">
        <f t="shared" si="4"/>
        <v>69.03</v>
      </c>
      <c r="H19" s="7">
        <f t="shared" si="5"/>
        <v>54.217202970297031</v>
      </c>
      <c r="I19" s="9"/>
      <c r="J19" s="5"/>
      <c r="L19" s="4"/>
      <c r="M19" s="4"/>
      <c r="N19" s="4"/>
    </row>
    <row r="20" spans="1:14" s="3" customFormat="1" ht="12.75" customHeight="1">
      <c r="A20">
        <v>63.77</v>
      </c>
      <c r="B20">
        <v>678.9</v>
      </c>
      <c r="C20">
        <v>626.29999999999995</v>
      </c>
      <c r="D20">
        <v>4405</v>
      </c>
      <c r="E20">
        <v>86.6</v>
      </c>
      <c r="F20" s="8">
        <f t="shared" si="3"/>
        <v>40.125486483643634</v>
      </c>
      <c r="G20" s="7">
        <f t="shared" si="4"/>
        <v>63.8675</v>
      </c>
      <c r="H20" s="7">
        <f t="shared" si="5"/>
        <v>53.567467155369386</v>
      </c>
      <c r="I20" s="9"/>
      <c r="J20" s="5"/>
      <c r="L20" s="4"/>
      <c r="M20" s="4"/>
      <c r="N20" s="4"/>
    </row>
    <row r="21" spans="1:14" s="3" customFormat="1" ht="12.75" customHeight="1">
      <c r="A21">
        <v>63.17</v>
      </c>
      <c r="B21">
        <v>672.7</v>
      </c>
      <c r="C21">
        <v>641.6</v>
      </c>
      <c r="D21">
        <v>4659</v>
      </c>
      <c r="E21">
        <v>80.599999999999994</v>
      </c>
      <c r="F21" s="8">
        <f t="shared" si="3"/>
        <v>39.498832439255281</v>
      </c>
      <c r="G21" s="7">
        <f t="shared" si="4"/>
        <v>59.442500000000003</v>
      </c>
      <c r="H21" s="7">
        <f t="shared" si="5"/>
        <v>52.730884900990098</v>
      </c>
      <c r="I21" s="9"/>
      <c r="J21" s="5"/>
      <c r="L21" s="4"/>
      <c r="M21" s="4"/>
      <c r="N21" s="4"/>
    </row>
    <row r="22" spans="1:14" s="3" customFormat="1" ht="12.75" customHeight="1">
      <c r="A22">
        <v>63.02</v>
      </c>
      <c r="B22">
        <v>672</v>
      </c>
      <c r="C22">
        <v>632.70000000000005</v>
      </c>
      <c r="D22">
        <v>4898</v>
      </c>
      <c r="E22">
        <v>72.400000000000006</v>
      </c>
      <c r="F22" s="8">
        <f t="shared" si="3"/>
        <v>37.30043126117598</v>
      </c>
      <c r="G22" s="7">
        <f t="shared" si="4"/>
        <v>53.39500000000001</v>
      </c>
      <c r="H22" s="7">
        <f t="shared" si="5"/>
        <v>49.796022467631389</v>
      </c>
      <c r="I22" s="9"/>
      <c r="J22" s="5"/>
      <c r="L22" s="4"/>
      <c r="M22" s="4"/>
      <c r="N22" s="4"/>
    </row>
    <row r="23" spans="1:14" s="3" customFormat="1" ht="12.75" customHeight="1">
      <c r="A23">
        <v>63.32</v>
      </c>
      <c r="B23">
        <v>663.6</v>
      </c>
      <c r="C23">
        <v>633.79999999999995</v>
      </c>
      <c r="D23">
        <v>5119</v>
      </c>
      <c r="E23">
        <v>64</v>
      </c>
      <c r="F23" s="8">
        <f t="shared" si="3"/>
        <v>34.460502787419799</v>
      </c>
      <c r="G23" s="7">
        <f t="shared" si="4"/>
        <v>47.2</v>
      </c>
      <c r="H23" s="7">
        <f t="shared" si="5"/>
        <v>46.004722010662611</v>
      </c>
      <c r="I23" s="9"/>
      <c r="J23" s="5"/>
      <c r="L23" s="4"/>
      <c r="M23" s="4"/>
      <c r="N23" s="4"/>
    </row>
    <row r="24" spans="1:14" s="3" customFormat="1" ht="12.75" customHeight="1">
      <c r="A24">
        <v>63.02</v>
      </c>
      <c r="B24">
        <v>644.70000000000005</v>
      </c>
      <c r="C24">
        <v>635.1</v>
      </c>
      <c r="D24">
        <v>5324</v>
      </c>
      <c r="E24">
        <v>58.2</v>
      </c>
      <c r="F24" s="8">
        <f t="shared" si="3"/>
        <v>32.592489744398861</v>
      </c>
      <c r="G24" s="7">
        <f t="shared" si="4"/>
        <v>42.922500000000007</v>
      </c>
      <c r="H24" s="7">
        <f t="shared" si="5"/>
        <v>43.51092726580351</v>
      </c>
      <c r="I24" s="9"/>
      <c r="J24" s="5"/>
      <c r="L24" s="4"/>
      <c r="M24" s="4"/>
      <c r="N24" s="4"/>
    </row>
    <row r="25" spans="1:14" s="3" customFormat="1" ht="12.75" customHeight="1">
      <c r="A25">
        <v>64.069999999999993</v>
      </c>
      <c r="B25">
        <v>625.70000000000005</v>
      </c>
      <c r="C25">
        <v>625.79999999999995</v>
      </c>
      <c r="D25">
        <v>5534</v>
      </c>
      <c r="E25">
        <v>53.4</v>
      </c>
      <c r="F25" s="8">
        <f t="shared" si="3"/>
        <v>31.084001262227829</v>
      </c>
      <c r="G25" s="7">
        <f t="shared" si="4"/>
        <v>39.3825</v>
      </c>
      <c r="H25" s="7">
        <f t="shared" si="5"/>
        <v>41.497097296268088</v>
      </c>
      <c r="I25" s="9"/>
      <c r="J25" s="5"/>
      <c r="L25" s="4"/>
      <c r="M25" s="4"/>
      <c r="N25" s="4"/>
    </row>
    <row r="26" spans="1:14" s="3" customFormat="1" ht="12.75" customHeight="1">
      <c r="A26">
        <v>62.12</v>
      </c>
      <c r="B26">
        <v>616.20000000000005</v>
      </c>
      <c r="C26">
        <v>618</v>
      </c>
      <c r="D26">
        <v>5763</v>
      </c>
      <c r="E26">
        <v>48.6</v>
      </c>
      <c r="F26" s="8">
        <f t="shared" si="3"/>
        <v>29.460586935941937</v>
      </c>
      <c r="G26" s="7">
        <f t="shared" si="4"/>
        <v>35.842500000000001</v>
      </c>
      <c r="H26" s="7">
        <f t="shared" si="5"/>
        <v>39.329841488956589</v>
      </c>
      <c r="I26" s="9"/>
      <c r="J26" s="5"/>
      <c r="L26" s="4"/>
      <c r="M26" s="4"/>
      <c r="N26" s="4"/>
    </row>
    <row r="27" spans="1:14" s="3" customFormat="1" ht="12.75" customHeight="1">
      <c r="A27">
        <v>61.37</v>
      </c>
      <c r="B27">
        <v>599.1</v>
      </c>
      <c r="C27">
        <v>596.5</v>
      </c>
      <c r="D27">
        <v>6038</v>
      </c>
      <c r="E27">
        <v>44</v>
      </c>
      <c r="F27" s="8">
        <f t="shared" si="3"/>
        <v>27.944882717997267</v>
      </c>
      <c r="G27" s="7">
        <f t="shared" si="4"/>
        <v>32.450000000000003</v>
      </c>
      <c r="H27" s="7">
        <f t="shared" si="5"/>
        <v>37.306378522467632</v>
      </c>
      <c r="I27" s="9"/>
      <c r="J27" s="5"/>
      <c r="L27" s="4"/>
      <c r="M27" s="4"/>
      <c r="N27" s="4"/>
    </row>
    <row r="28" spans="1:14" s="3" customFormat="1" ht="12.75" customHeight="1">
      <c r="A28">
        <v>61.22</v>
      </c>
      <c r="B28">
        <v>567.6</v>
      </c>
      <c r="C28">
        <v>568.5</v>
      </c>
      <c r="D28">
        <v>6283</v>
      </c>
      <c r="E28">
        <v>39.200000000000003</v>
      </c>
      <c r="F28" s="8">
        <f t="shared" si="3"/>
        <v>25.906553066161777</v>
      </c>
      <c r="G28" s="7">
        <f t="shared" si="4"/>
        <v>28.910000000000004</v>
      </c>
      <c r="H28" s="7">
        <f t="shared" si="5"/>
        <v>34.585211348057889</v>
      </c>
      <c r="I28" s="9"/>
      <c r="J28" s="5"/>
      <c r="L28" s="4"/>
      <c r="M28" s="4"/>
      <c r="N28" s="4"/>
    </row>
    <row r="29" spans="1:14" s="3" customFormat="1" ht="12.75" customHeight="1">
      <c r="A29">
        <v>61.22</v>
      </c>
      <c r="B29">
        <v>535</v>
      </c>
      <c r="C29">
        <v>546.70000000000005</v>
      </c>
      <c r="D29">
        <v>6547</v>
      </c>
      <c r="E29">
        <v>34.4</v>
      </c>
      <c r="F29" s="8">
        <f t="shared" si="3"/>
        <v>23.689576101819711</v>
      </c>
      <c r="G29" s="7">
        <f t="shared" si="4"/>
        <v>25.37</v>
      </c>
      <c r="H29" s="7">
        <f t="shared" si="5"/>
        <v>31.625550266565121</v>
      </c>
      <c r="I29" s="9"/>
      <c r="J29" s="5"/>
      <c r="L29" s="4"/>
      <c r="M29" s="4"/>
      <c r="N29" s="4"/>
    </row>
    <row r="30" spans="1:14" s="3" customFormat="1" ht="12.75" customHeight="1">
      <c r="A30">
        <v>62.27</v>
      </c>
      <c r="B30">
        <v>506.3</v>
      </c>
      <c r="C30">
        <v>525.9</v>
      </c>
      <c r="D30">
        <v>6782</v>
      </c>
      <c r="E30">
        <v>29.8</v>
      </c>
      <c r="F30" s="8">
        <f t="shared" si="3"/>
        <v>21.258399074366256</v>
      </c>
      <c r="G30" s="7">
        <f t="shared" si="4"/>
        <v>21.977500000000003</v>
      </c>
      <c r="H30" s="7">
        <f t="shared" si="5"/>
        <v>28.379932406702213</v>
      </c>
      <c r="I30" s="9"/>
      <c r="J30" s="5"/>
      <c r="L30" s="4"/>
      <c r="M30" s="4"/>
      <c r="N30" s="4"/>
    </row>
    <row r="31" spans="1:14" s="3" customFormat="1" ht="12.75" customHeight="1">
      <c r="A31">
        <v>62.72</v>
      </c>
      <c r="B31">
        <v>475</v>
      </c>
      <c r="C31">
        <v>508.7</v>
      </c>
      <c r="D31">
        <v>7002</v>
      </c>
      <c r="E31">
        <v>26.2</v>
      </c>
      <c r="F31" s="8">
        <f t="shared" si="3"/>
        <v>19.296560429157463</v>
      </c>
      <c r="G31" s="7">
        <f t="shared" si="4"/>
        <v>19.322500000000002</v>
      </c>
      <c r="H31" s="7">
        <f t="shared" si="5"/>
        <v>25.760880616907848</v>
      </c>
      <c r="I31" s="9"/>
      <c r="J31" s="5"/>
      <c r="L31" s="4"/>
      <c r="M31" s="4"/>
      <c r="N31" s="4"/>
    </row>
    <row r="32" spans="1:14" s="3" customFormat="1" ht="12.75" customHeight="1">
      <c r="A32">
        <v>62.72</v>
      </c>
      <c r="B32">
        <v>453.6</v>
      </c>
      <c r="C32">
        <v>488.1</v>
      </c>
      <c r="D32">
        <v>7214</v>
      </c>
      <c r="E32">
        <v>23.8</v>
      </c>
      <c r="F32" s="8">
        <f t="shared" si="3"/>
        <v>18.059661302198382</v>
      </c>
      <c r="G32" s="7">
        <f t="shared" si="4"/>
        <v>17.552500000000002</v>
      </c>
      <c r="H32" s="7">
        <f t="shared" si="5"/>
        <v>24.10962204874334</v>
      </c>
      <c r="I32" s="9"/>
      <c r="J32" s="5"/>
      <c r="L32" s="4"/>
      <c r="M32" s="4"/>
      <c r="N32" s="4"/>
    </row>
    <row r="33" spans="1:14" s="3" customFormat="1" ht="12.75" customHeight="1">
      <c r="A33">
        <v>63.17</v>
      </c>
      <c r="B33">
        <v>439</v>
      </c>
      <c r="C33">
        <v>475.2</v>
      </c>
      <c r="D33">
        <v>7411</v>
      </c>
      <c r="E33">
        <v>21.4</v>
      </c>
      <c r="F33" s="8">
        <f t="shared" si="3"/>
        <v>16.681960660565899</v>
      </c>
      <c r="G33" s="7">
        <f t="shared" si="4"/>
        <v>15.782500000000001</v>
      </c>
      <c r="H33" s="7">
        <f t="shared" si="5"/>
        <v>22.270393659558263</v>
      </c>
      <c r="I33" s="9"/>
      <c r="J33" s="5"/>
      <c r="L33" s="4"/>
      <c r="M33" s="4"/>
      <c r="N33" s="4"/>
    </row>
    <row r="34" spans="1:14" s="3" customFormat="1" ht="12.75" customHeight="1">
      <c r="A34">
        <v>63.02</v>
      </c>
      <c r="B34">
        <v>420.3</v>
      </c>
      <c r="C34">
        <v>469.6</v>
      </c>
      <c r="D34">
        <v>7578</v>
      </c>
      <c r="E34">
        <v>20.2</v>
      </c>
      <c r="F34" s="8">
        <f t="shared" si="3"/>
        <v>16.101356894919533</v>
      </c>
      <c r="G34" s="7">
        <f t="shared" si="4"/>
        <v>14.897500000000001</v>
      </c>
      <c r="H34" s="7">
        <f t="shared" si="5"/>
        <v>21.495288461538461</v>
      </c>
      <c r="I34" s="9"/>
      <c r="J34" s="5"/>
      <c r="L34" s="4"/>
      <c r="M34" s="4"/>
      <c r="N34" s="4"/>
    </row>
    <row r="35" spans="1:14" s="3" customFormat="1" ht="12.75" customHeight="1">
      <c r="A35">
        <v>63.62</v>
      </c>
      <c r="B35">
        <v>405.3</v>
      </c>
      <c r="C35">
        <v>468</v>
      </c>
      <c r="D35">
        <v>7773</v>
      </c>
      <c r="E35">
        <v>19</v>
      </c>
      <c r="F35" s="8">
        <f t="shared" si="3"/>
        <v>15.534553486904386</v>
      </c>
      <c r="G35" s="7">
        <f t="shared" si="4"/>
        <v>14.012500000000001</v>
      </c>
      <c r="H35" s="7">
        <f t="shared" si="5"/>
        <v>20.738606721249049</v>
      </c>
      <c r="I35" s="9"/>
      <c r="J35" s="5"/>
      <c r="L35" s="4"/>
      <c r="M35" s="4"/>
      <c r="N35" s="4"/>
    </row>
    <row r="36" spans="1:14" s="3" customFormat="1" ht="12.75" customHeight="1">
      <c r="A36">
        <v>63.62</v>
      </c>
      <c r="B36">
        <v>402.4</v>
      </c>
      <c r="C36">
        <v>465.9</v>
      </c>
      <c r="D36">
        <v>7911</v>
      </c>
      <c r="E36">
        <v>17.8</v>
      </c>
      <c r="F36" s="8">
        <f t="shared" si="3"/>
        <v>14.811801830230358</v>
      </c>
      <c r="G36" s="7">
        <f t="shared" si="4"/>
        <v>13.127500000000001</v>
      </c>
      <c r="H36" s="7">
        <f t="shared" si="5"/>
        <v>19.773734291698403</v>
      </c>
      <c r="I36" s="9"/>
      <c r="J36" s="5"/>
      <c r="L36" s="4"/>
      <c r="M36" s="4"/>
      <c r="N36" s="4"/>
    </row>
    <row r="37" spans="1:14" s="3" customFormat="1" ht="12.75" customHeight="1">
      <c r="A37">
        <v>64.25</v>
      </c>
      <c r="B37">
        <v>393.4</v>
      </c>
      <c r="C37">
        <v>346.6</v>
      </c>
      <c r="D37">
        <v>8000</v>
      </c>
      <c r="E37">
        <v>17.399999999999999</v>
      </c>
      <c r="F37" s="8">
        <f t="shared" si="3"/>
        <v>14.6418428526349</v>
      </c>
      <c r="G37" s="7">
        <f t="shared" si="4"/>
        <v>12.8325</v>
      </c>
      <c r="H37" s="7">
        <f t="shared" si="5"/>
        <v>19.546839299314549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ref="F63:F126" si="6">(D63*E63)/9507</f>
        <v>0</v>
      </c>
      <c r="G63" s="7">
        <f t="shared" ref="G63:G126" si="7">SUM(E63*0.7375)</f>
        <v>0</v>
      </c>
      <c r="H63" s="7">
        <f t="shared" ref="H63:H126" si="8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ref="F127:F190" si="9">(D127*E127)/9507</f>
        <v>0</v>
      </c>
      <c r="G127" s="7">
        <f t="shared" ref="G127:G190" si="10">SUM(E127*0.7375)</f>
        <v>0</v>
      </c>
      <c r="H127" s="7">
        <f t="shared" ref="H127:H190" si="11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ref="F191:F230" si="12">(D191*E191)/9507</f>
        <v>0</v>
      </c>
      <c r="G191" s="7">
        <f t="shared" ref="G191:G230" si="13">SUM(E191*0.7375)</f>
        <v>0</v>
      </c>
      <c r="H191" s="7">
        <f t="shared" ref="H191:H230" si="14">SUM(D191*G191)/5252</f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4" sqref="C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72</v>
      </c>
      <c r="G3" s="3">
        <v>84</v>
      </c>
      <c r="H3" s="3">
        <v>19.3</v>
      </c>
      <c r="I3" s="3">
        <v>112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84</v>
      </c>
      <c r="G4" s="3">
        <v>86</v>
      </c>
      <c r="H4" s="3">
        <v>39</v>
      </c>
      <c r="I4" s="3">
        <v>123</v>
      </c>
    </row>
    <row r="5" spans="1:9">
      <c r="A5" s="3">
        <f t="shared" si="3"/>
        <v>3000</v>
      </c>
      <c r="B5" s="3">
        <v>16.600000000000001</v>
      </c>
      <c r="C5" s="6">
        <f t="shared" si="0"/>
        <v>5.2382455033133493</v>
      </c>
      <c r="D5" s="6">
        <f t="shared" si="1"/>
        <v>12.242500000000001</v>
      </c>
      <c r="E5" s="6">
        <f t="shared" si="2"/>
        <v>6.9930502665651195</v>
      </c>
      <c r="F5" s="3">
        <v>85</v>
      </c>
      <c r="G5" s="3">
        <v>84</v>
      </c>
      <c r="H5" s="3">
        <v>79</v>
      </c>
      <c r="I5" s="3">
        <v>148</v>
      </c>
    </row>
    <row r="6" spans="1:9">
      <c r="A6" s="3">
        <f t="shared" si="3"/>
        <v>4000</v>
      </c>
      <c r="B6" s="3">
        <v>15.6</v>
      </c>
      <c r="C6" s="6">
        <f t="shared" si="0"/>
        <v>6.5635847270432315</v>
      </c>
      <c r="D6" s="6">
        <f t="shared" si="1"/>
        <v>11.505000000000001</v>
      </c>
      <c r="E6" s="6">
        <f t="shared" si="2"/>
        <v>8.7623762376237622</v>
      </c>
      <c r="F6" s="3">
        <v>90</v>
      </c>
      <c r="G6" s="3">
        <v>84</v>
      </c>
      <c r="H6" s="3">
        <v>95</v>
      </c>
      <c r="I6" s="3">
        <v>140</v>
      </c>
    </row>
    <row r="7" spans="1:9">
      <c r="A7" s="3">
        <f t="shared" si="3"/>
        <v>5000</v>
      </c>
      <c r="B7" s="3">
        <v>14.4</v>
      </c>
      <c r="C7" s="6">
        <f t="shared" si="0"/>
        <v>7.5733669927421898</v>
      </c>
      <c r="D7" s="6">
        <f t="shared" si="1"/>
        <v>10.620000000000001</v>
      </c>
      <c r="E7" s="6">
        <f t="shared" si="2"/>
        <v>10.110434120335112</v>
      </c>
      <c r="F7" s="3">
        <v>88</v>
      </c>
      <c r="G7" s="3">
        <v>84</v>
      </c>
      <c r="H7" s="3">
        <v>112</v>
      </c>
      <c r="I7" s="3">
        <v>135</v>
      </c>
    </row>
    <row r="8" spans="1:9">
      <c r="A8" s="3">
        <f t="shared" si="3"/>
        <v>6000</v>
      </c>
      <c r="B8" s="3">
        <v>15.6</v>
      </c>
      <c r="C8" s="6">
        <f t="shared" si="0"/>
        <v>9.8453770905648472</v>
      </c>
      <c r="D8" s="6">
        <f t="shared" si="1"/>
        <v>11.505000000000001</v>
      </c>
      <c r="E8" s="6">
        <f t="shared" si="2"/>
        <v>13.143564356435643</v>
      </c>
      <c r="F8" s="3">
        <v>87</v>
      </c>
      <c r="G8" s="3">
        <v>83</v>
      </c>
      <c r="H8" s="3">
        <v>135</v>
      </c>
      <c r="I8" s="3">
        <v>140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85</v>
      </c>
      <c r="G9" s="3">
        <v>83</v>
      </c>
      <c r="H9" s="3">
        <v>190</v>
      </c>
      <c r="I9" s="3">
        <v>165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10" sqref="G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77</v>
      </c>
      <c r="G3" s="3">
        <v>84</v>
      </c>
      <c r="H3" s="3">
        <v>22.5</v>
      </c>
      <c r="I3" s="3">
        <v>123.2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86</v>
      </c>
      <c r="G4" s="3">
        <v>84</v>
      </c>
      <c r="H4" s="3">
        <v>42</v>
      </c>
      <c r="I4" s="3">
        <v>126</v>
      </c>
    </row>
    <row r="5" spans="1:9">
      <c r="A5" s="3">
        <f t="shared" si="3"/>
        <v>3000</v>
      </c>
      <c r="B5" s="3">
        <v>8.4</v>
      </c>
      <c r="C5" s="6">
        <f t="shared" si="0"/>
        <v>2.6506784474597667</v>
      </c>
      <c r="D5" s="6">
        <f t="shared" si="1"/>
        <v>6.1950000000000003</v>
      </c>
      <c r="E5" s="6">
        <f t="shared" si="2"/>
        <v>3.5386519421172888</v>
      </c>
      <c r="F5" s="3">
        <v>89</v>
      </c>
      <c r="G5" s="3">
        <v>84</v>
      </c>
      <c r="H5" s="3">
        <v>33</v>
      </c>
      <c r="I5" s="3">
        <v>92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89</v>
      </c>
      <c r="G6" s="3">
        <v>83</v>
      </c>
      <c r="H6" s="3">
        <v>60</v>
      </c>
      <c r="I6" s="3">
        <v>101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88</v>
      </c>
      <c r="G7" s="3">
        <v>83</v>
      </c>
      <c r="H7" s="3">
        <v>66</v>
      </c>
      <c r="I7" s="3">
        <v>93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86</v>
      </c>
      <c r="G8" s="3">
        <v>84</v>
      </c>
      <c r="H8" s="3">
        <v>69</v>
      </c>
      <c r="I8" s="3">
        <v>85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83</v>
      </c>
      <c r="G9" s="3">
        <v>84</v>
      </c>
      <c r="H9" s="3">
        <v>74</v>
      </c>
      <c r="I9" s="3">
        <v>75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6" sqref="F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78</v>
      </c>
      <c r="G3" s="3">
        <v>84</v>
      </c>
      <c r="H3" s="3">
        <v>22.4</v>
      </c>
      <c r="I3" s="3">
        <v>121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87</v>
      </c>
      <c r="G4" s="3">
        <v>83</v>
      </c>
      <c r="H4" s="3">
        <v>16.5</v>
      </c>
      <c r="I4" s="3">
        <v>74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83</v>
      </c>
      <c r="G5" s="3">
        <v>84</v>
      </c>
      <c r="H5" s="3">
        <v>20</v>
      </c>
      <c r="I5" s="3">
        <v>66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2012-12-24T18:48:12Z</dcterms:modified>
</cp:coreProperties>
</file>