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6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J5" i="7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4"/>
  <c r="J3"/>
  <c r="F4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<sst xmlns="http://schemas.openxmlformats.org/spreadsheetml/2006/main" count="43" uniqueCount="13">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</sst>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8"/>
            </c:marker>
          </c:dPt>
          <c:dPt>
            <c:idx val="23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Lbls>
            <c:dLbl>
              <c:idx val="1"/>
              <c:layout>
                <c:manualLayout>
                  <c:x val="-1.1851851851851841E-2"/>
                  <c:y val="-3.4858387799564294E-2"/>
                </c:manualLayout>
              </c:layout>
              <c:showVal val="1"/>
            </c:dLbl>
            <c:dLbl>
              <c:idx val="23"/>
              <c:layout>
                <c:manualLayout>
                  <c:x val="-2.222222222222224E-2"/>
                  <c:y val="-4.1394335511982565E-2"/>
                </c:manualLayout>
              </c:layout>
              <c:showVal val="1"/>
            </c:dLbl>
            <c:dLbl>
              <c:idx val="33"/>
              <c:layout>
                <c:manualLayout>
                  <c:x val="-7.2592592592592597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data'!$D$3:$D$1678</c:f>
              <c:numCache>
                <c:formatCode>General</c:formatCode>
                <c:ptCount val="1662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148</c:v>
                </c:pt>
                <c:pt idx="5">
                  <c:v>461</c:v>
                </c:pt>
                <c:pt idx="6">
                  <c:v>724</c:v>
                </c:pt>
                <c:pt idx="7">
                  <c:v>999</c:v>
                </c:pt>
                <c:pt idx="8">
                  <c:v>1269</c:v>
                </c:pt>
                <c:pt idx="9">
                  <c:v>1541</c:v>
                </c:pt>
                <c:pt idx="10">
                  <c:v>1809</c:v>
                </c:pt>
                <c:pt idx="11">
                  <c:v>2079</c:v>
                </c:pt>
                <c:pt idx="12">
                  <c:v>2348</c:v>
                </c:pt>
                <c:pt idx="13">
                  <c:v>2617</c:v>
                </c:pt>
                <c:pt idx="14">
                  <c:v>2885</c:v>
                </c:pt>
                <c:pt idx="15">
                  <c:v>3154</c:v>
                </c:pt>
                <c:pt idx="16">
                  <c:v>3421</c:v>
                </c:pt>
                <c:pt idx="17">
                  <c:v>3692</c:v>
                </c:pt>
                <c:pt idx="18">
                  <c:v>3967</c:v>
                </c:pt>
                <c:pt idx="19">
                  <c:v>4240</c:v>
                </c:pt>
                <c:pt idx="20">
                  <c:v>4509</c:v>
                </c:pt>
                <c:pt idx="21">
                  <c:v>4754</c:v>
                </c:pt>
                <c:pt idx="22">
                  <c:v>5020</c:v>
                </c:pt>
                <c:pt idx="23">
                  <c:v>5248</c:v>
                </c:pt>
                <c:pt idx="24">
                  <c:v>5527</c:v>
                </c:pt>
                <c:pt idx="25">
                  <c:v>6035</c:v>
                </c:pt>
                <c:pt idx="26">
                  <c:v>6293</c:v>
                </c:pt>
                <c:pt idx="27">
                  <c:v>6550</c:v>
                </c:pt>
                <c:pt idx="28">
                  <c:v>6802</c:v>
                </c:pt>
                <c:pt idx="29">
                  <c:v>7265</c:v>
                </c:pt>
                <c:pt idx="30">
                  <c:v>7475</c:v>
                </c:pt>
                <c:pt idx="31">
                  <c:v>7678</c:v>
                </c:pt>
                <c:pt idx="32">
                  <c:v>7870</c:v>
                </c:pt>
                <c:pt idx="33">
                  <c:v>8000</c:v>
                </c:pt>
              </c:numCache>
            </c:numRef>
          </c:xVal>
          <c:yVal>
            <c:numRef>
              <c:f>'Peak data'!$G$3:$G$1678</c:f>
              <c:numCache>
                <c:formatCode>0.00</c:formatCode>
                <c:ptCount val="1662"/>
                <c:pt idx="0">
                  <c:v>40.267500000000005</c:v>
                </c:pt>
                <c:pt idx="1">
                  <c:v>40.267500000000005</c:v>
                </c:pt>
                <c:pt idx="2">
                  <c:v>40.267500000000005</c:v>
                </c:pt>
                <c:pt idx="3">
                  <c:v>40.267500000000005</c:v>
                </c:pt>
                <c:pt idx="4">
                  <c:v>40.267500000000005</c:v>
                </c:pt>
                <c:pt idx="5">
                  <c:v>40.267500000000005</c:v>
                </c:pt>
                <c:pt idx="6">
                  <c:v>38.497500000000002</c:v>
                </c:pt>
                <c:pt idx="7">
                  <c:v>37.612500000000004</c:v>
                </c:pt>
                <c:pt idx="8">
                  <c:v>36.727499999999999</c:v>
                </c:pt>
                <c:pt idx="9">
                  <c:v>35.842500000000001</c:v>
                </c:pt>
                <c:pt idx="10">
                  <c:v>34.957500000000003</c:v>
                </c:pt>
                <c:pt idx="11">
                  <c:v>34.957500000000003</c:v>
                </c:pt>
                <c:pt idx="12">
                  <c:v>34.957500000000003</c:v>
                </c:pt>
                <c:pt idx="13">
                  <c:v>34.957500000000003</c:v>
                </c:pt>
                <c:pt idx="14">
                  <c:v>34.22</c:v>
                </c:pt>
                <c:pt idx="15">
                  <c:v>34.22</c:v>
                </c:pt>
                <c:pt idx="16">
                  <c:v>34.22</c:v>
                </c:pt>
                <c:pt idx="17">
                  <c:v>34.22</c:v>
                </c:pt>
                <c:pt idx="18">
                  <c:v>34.22</c:v>
                </c:pt>
                <c:pt idx="19">
                  <c:v>34.22</c:v>
                </c:pt>
                <c:pt idx="20">
                  <c:v>34.22</c:v>
                </c:pt>
                <c:pt idx="21">
                  <c:v>34.22</c:v>
                </c:pt>
                <c:pt idx="22">
                  <c:v>33.335000000000001</c:v>
                </c:pt>
                <c:pt idx="23">
                  <c:v>32.744999999999997</c:v>
                </c:pt>
                <c:pt idx="24">
                  <c:v>29.795000000000002</c:v>
                </c:pt>
                <c:pt idx="25">
                  <c:v>25.37</c:v>
                </c:pt>
                <c:pt idx="26">
                  <c:v>23.6</c:v>
                </c:pt>
                <c:pt idx="27">
                  <c:v>21.977500000000003</c:v>
                </c:pt>
                <c:pt idx="28">
                  <c:v>20.2075</c:v>
                </c:pt>
                <c:pt idx="29">
                  <c:v>17.552500000000002</c:v>
                </c:pt>
                <c:pt idx="30">
                  <c:v>16.6675</c:v>
                </c:pt>
                <c:pt idx="31">
                  <c:v>15.782500000000001</c:v>
                </c:pt>
                <c:pt idx="32">
                  <c:v>14.897500000000001</c:v>
                </c:pt>
                <c:pt idx="33">
                  <c:v>14.602500000000001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</c:ser>
        <c:axId val="103228928"/>
        <c:axId val="10323084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3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23"/>
              <c:layout>
                <c:manualLayout>
                  <c:x val="-4.8888888888888891E-2"/>
                  <c:y val="5.0108932461873638E-2"/>
                </c:manualLayout>
              </c:layout>
              <c:showVal val="1"/>
            </c:dLbl>
            <c:dLbl>
              <c:idx val="33"/>
              <c:layout>
                <c:manualLayout>
                  <c:x val="-6.666666666666668E-2"/>
                  <c:y val="-3.050108932461874E-2"/>
                </c:manualLayout>
              </c:layout>
              <c:showVal val="1"/>
            </c:dLbl>
            <c:delete val="1"/>
          </c:dLbls>
          <c:xVal>
            <c:numRef>
              <c:f>'Peak data'!$D$3:$D$4678</c:f>
              <c:numCache>
                <c:formatCode>General</c:formatCode>
                <c:ptCount val="4662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148</c:v>
                </c:pt>
                <c:pt idx="5">
                  <c:v>461</c:v>
                </c:pt>
                <c:pt idx="6">
                  <c:v>724</c:v>
                </c:pt>
                <c:pt idx="7">
                  <c:v>999</c:v>
                </c:pt>
                <c:pt idx="8">
                  <c:v>1269</c:v>
                </c:pt>
                <c:pt idx="9">
                  <c:v>1541</c:v>
                </c:pt>
                <c:pt idx="10">
                  <c:v>1809</c:v>
                </c:pt>
                <c:pt idx="11">
                  <c:v>2079</c:v>
                </c:pt>
                <c:pt idx="12">
                  <c:v>2348</c:v>
                </c:pt>
                <c:pt idx="13">
                  <c:v>2617</c:v>
                </c:pt>
                <c:pt idx="14">
                  <c:v>2885</c:v>
                </c:pt>
                <c:pt idx="15">
                  <c:v>3154</c:v>
                </c:pt>
                <c:pt idx="16">
                  <c:v>3421</c:v>
                </c:pt>
                <c:pt idx="17">
                  <c:v>3692</c:v>
                </c:pt>
                <c:pt idx="18">
                  <c:v>3967</c:v>
                </c:pt>
                <c:pt idx="19">
                  <c:v>4240</c:v>
                </c:pt>
                <c:pt idx="20">
                  <c:v>4509</c:v>
                </c:pt>
                <c:pt idx="21">
                  <c:v>4754</c:v>
                </c:pt>
                <c:pt idx="22">
                  <c:v>5020</c:v>
                </c:pt>
                <c:pt idx="23">
                  <c:v>5248</c:v>
                </c:pt>
                <c:pt idx="24">
                  <c:v>5527</c:v>
                </c:pt>
                <c:pt idx="25">
                  <c:v>6035</c:v>
                </c:pt>
                <c:pt idx="26">
                  <c:v>6293</c:v>
                </c:pt>
                <c:pt idx="27">
                  <c:v>6550</c:v>
                </c:pt>
                <c:pt idx="28">
                  <c:v>6802</c:v>
                </c:pt>
                <c:pt idx="29">
                  <c:v>7265</c:v>
                </c:pt>
                <c:pt idx="30">
                  <c:v>7475</c:v>
                </c:pt>
                <c:pt idx="31">
                  <c:v>7678</c:v>
                </c:pt>
                <c:pt idx="32">
                  <c:v>7870</c:v>
                </c:pt>
                <c:pt idx="33">
                  <c:v>8000</c:v>
                </c:pt>
              </c:numCache>
            </c:numRef>
          </c:xVal>
          <c:yVal>
            <c:numRef>
              <c:f>'Peak data'!$H$3:$H$1678</c:f>
              <c:numCache>
                <c:formatCode>0.00</c:formatCode>
                <c:ptCount val="1662"/>
                <c:pt idx="0">
                  <c:v>0.39102103960396045</c:v>
                </c:pt>
                <c:pt idx="1">
                  <c:v>0.39868811881188126</c:v>
                </c:pt>
                <c:pt idx="2">
                  <c:v>0.39868811881188126</c:v>
                </c:pt>
                <c:pt idx="3">
                  <c:v>0.39868811881188126</c:v>
                </c:pt>
                <c:pt idx="4">
                  <c:v>1.1347277227722774</c:v>
                </c:pt>
                <c:pt idx="5">
                  <c:v>3.5345235148514855</c:v>
                </c:pt>
                <c:pt idx="6">
                  <c:v>5.3069668697639001</c:v>
                </c:pt>
                <c:pt idx="7">
                  <c:v>7.1543959444021334</c:v>
                </c:pt>
                <c:pt idx="8">
                  <c:v>8.8741807882711345</c:v>
                </c:pt>
                <c:pt idx="9">
                  <c:v>10.516620811119575</c:v>
                </c:pt>
                <c:pt idx="10">
                  <c:v>12.040768754760093</c:v>
                </c:pt>
                <c:pt idx="11">
                  <c:v>13.837898419649658</c:v>
                </c:pt>
                <c:pt idx="12">
                  <c:v>15.628372048743337</c:v>
                </c:pt>
                <c:pt idx="13">
                  <c:v>17.418845677837016</c:v>
                </c:pt>
                <c:pt idx="14">
                  <c:v>18.797543792840823</c:v>
                </c:pt>
                <c:pt idx="15">
                  <c:v>20.550243716679358</c:v>
                </c:pt>
                <c:pt idx="16">
                  <c:v>22.289912414318355</c:v>
                </c:pt>
                <c:pt idx="17">
                  <c:v>24.055643564356433</c:v>
                </c:pt>
                <c:pt idx="18">
                  <c:v>25.8474371667936</c:v>
                </c:pt>
                <c:pt idx="19">
                  <c:v>27.626199543031223</c:v>
                </c:pt>
                <c:pt idx="20">
                  <c:v>29.378899466869761</c:v>
                </c:pt>
                <c:pt idx="21">
                  <c:v>30.975224676313786</c:v>
                </c:pt>
                <c:pt idx="22">
                  <c:v>31.862471439451639</c:v>
                </c:pt>
                <c:pt idx="23">
                  <c:v>32.720060929169833</c:v>
                </c:pt>
                <c:pt idx="24">
                  <c:v>31.355096153846151</c:v>
                </c:pt>
                <c:pt idx="25">
                  <c:v>29.152313404417367</c:v>
                </c:pt>
                <c:pt idx="26">
                  <c:v>28.277760853008381</c:v>
                </c:pt>
                <c:pt idx="27">
                  <c:v>27.409106054836258</c:v>
                </c:pt>
                <c:pt idx="28">
                  <c:v>26.171251904036559</c:v>
                </c:pt>
                <c:pt idx="29">
                  <c:v>24.280067117288656</c:v>
                </c:pt>
                <c:pt idx="30">
                  <c:v>23.722308168316832</c:v>
                </c:pt>
                <c:pt idx="31">
                  <c:v>23.072740860624524</c:v>
                </c:pt>
                <c:pt idx="32">
                  <c:v>22.323557692307695</c:v>
                </c:pt>
                <c:pt idx="33">
                  <c:v>22.242955064737245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square"/>
              <c:size val="8"/>
            </c:marker>
          </c:dPt>
          <c:dPt>
            <c:idx val="18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1"/>
              <c:layout>
                <c:manualLayout>
                  <c:x val="-8.8888888888888767E-3"/>
                  <c:y val="2.3965141612200435E-2"/>
                </c:manualLayout>
              </c:layout>
              <c:showVal val="1"/>
            </c:dLbl>
            <c:dLbl>
              <c:idx val="18"/>
              <c:layout>
                <c:manualLayout>
                  <c:x val="-6.9629629629629639E-2"/>
                  <c:y val="-3.4858387799564294E-2"/>
                </c:manualLayout>
              </c:layout>
              <c:showVal val="1"/>
            </c:dLbl>
            <c:dLbl>
              <c:idx val="33"/>
              <c:layout>
                <c:manualLayout>
                  <c:x val="-7.5555555555555556E-2"/>
                  <c:y val="-2.6143790849673221E-2"/>
                </c:manualLayout>
              </c:layout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148</c:v>
                </c:pt>
                <c:pt idx="5">
                  <c:v>461</c:v>
                </c:pt>
                <c:pt idx="6">
                  <c:v>724</c:v>
                </c:pt>
                <c:pt idx="7">
                  <c:v>999</c:v>
                </c:pt>
                <c:pt idx="8">
                  <c:v>1269</c:v>
                </c:pt>
                <c:pt idx="9">
                  <c:v>1541</c:v>
                </c:pt>
                <c:pt idx="10">
                  <c:v>1809</c:v>
                </c:pt>
                <c:pt idx="11">
                  <c:v>2079</c:v>
                </c:pt>
                <c:pt idx="12">
                  <c:v>2348</c:v>
                </c:pt>
                <c:pt idx="13">
                  <c:v>2617</c:v>
                </c:pt>
                <c:pt idx="14">
                  <c:v>2885</c:v>
                </c:pt>
                <c:pt idx="15">
                  <c:v>3154</c:v>
                </c:pt>
                <c:pt idx="16">
                  <c:v>3421</c:v>
                </c:pt>
                <c:pt idx="17">
                  <c:v>3692</c:v>
                </c:pt>
                <c:pt idx="18">
                  <c:v>3967</c:v>
                </c:pt>
                <c:pt idx="19">
                  <c:v>4240</c:v>
                </c:pt>
                <c:pt idx="20">
                  <c:v>4509</c:v>
                </c:pt>
                <c:pt idx="21">
                  <c:v>4754</c:v>
                </c:pt>
                <c:pt idx="22">
                  <c:v>5020</c:v>
                </c:pt>
                <c:pt idx="23">
                  <c:v>5248</c:v>
                </c:pt>
                <c:pt idx="24">
                  <c:v>5527</c:v>
                </c:pt>
                <c:pt idx="25">
                  <c:v>6035</c:v>
                </c:pt>
                <c:pt idx="26">
                  <c:v>6293</c:v>
                </c:pt>
                <c:pt idx="27">
                  <c:v>6550</c:v>
                </c:pt>
                <c:pt idx="28">
                  <c:v>6802</c:v>
                </c:pt>
                <c:pt idx="29">
                  <c:v>7265</c:v>
                </c:pt>
                <c:pt idx="30">
                  <c:v>7475</c:v>
                </c:pt>
                <c:pt idx="31">
                  <c:v>7678</c:v>
                </c:pt>
                <c:pt idx="32">
                  <c:v>7870</c:v>
                </c:pt>
                <c:pt idx="33">
                  <c:v>8000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75.14</c:v>
                </c:pt>
                <c:pt idx="1">
                  <c:v>75.14</c:v>
                </c:pt>
                <c:pt idx="2">
                  <c:v>75.14</c:v>
                </c:pt>
                <c:pt idx="3">
                  <c:v>75.14</c:v>
                </c:pt>
                <c:pt idx="4">
                  <c:v>74.849999999999994</c:v>
                </c:pt>
                <c:pt idx="5">
                  <c:v>74.55</c:v>
                </c:pt>
                <c:pt idx="6">
                  <c:v>74.099999999999994</c:v>
                </c:pt>
                <c:pt idx="7">
                  <c:v>73.8</c:v>
                </c:pt>
                <c:pt idx="8">
                  <c:v>73.349999999999994</c:v>
                </c:pt>
                <c:pt idx="9">
                  <c:v>72.900000000000006</c:v>
                </c:pt>
                <c:pt idx="10">
                  <c:v>72.45</c:v>
                </c:pt>
                <c:pt idx="11">
                  <c:v>72</c:v>
                </c:pt>
                <c:pt idx="12">
                  <c:v>71.55</c:v>
                </c:pt>
                <c:pt idx="13">
                  <c:v>71.099999999999994</c:v>
                </c:pt>
                <c:pt idx="14">
                  <c:v>70.8</c:v>
                </c:pt>
                <c:pt idx="15">
                  <c:v>70.2</c:v>
                </c:pt>
                <c:pt idx="16">
                  <c:v>69.760000000000005</c:v>
                </c:pt>
                <c:pt idx="17">
                  <c:v>69.16</c:v>
                </c:pt>
                <c:pt idx="18">
                  <c:v>69.010000000000005</c:v>
                </c:pt>
                <c:pt idx="19">
                  <c:v>68.41</c:v>
                </c:pt>
                <c:pt idx="20">
                  <c:v>69.16</c:v>
                </c:pt>
                <c:pt idx="21">
                  <c:v>67.81</c:v>
                </c:pt>
                <c:pt idx="22">
                  <c:v>67.209999999999994</c:v>
                </c:pt>
                <c:pt idx="23">
                  <c:v>66.31</c:v>
                </c:pt>
                <c:pt idx="24">
                  <c:v>66.16</c:v>
                </c:pt>
                <c:pt idx="25">
                  <c:v>65.56</c:v>
                </c:pt>
                <c:pt idx="26">
                  <c:v>65.56</c:v>
                </c:pt>
                <c:pt idx="27">
                  <c:v>64.069999999999993</c:v>
                </c:pt>
                <c:pt idx="28">
                  <c:v>64.37</c:v>
                </c:pt>
                <c:pt idx="29">
                  <c:v>63.92</c:v>
                </c:pt>
                <c:pt idx="30">
                  <c:v>64.819999999999993</c:v>
                </c:pt>
                <c:pt idx="31">
                  <c:v>65.709999999999994</c:v>
                </c:pt>
                <c:pt idx="32">
                  <c:v>65.11</c:v>
                </c:pt>
                <c:pt idx="33">
                  <c:v>65.260000000000005</c:v>
                </c:pt>
              </c:numCache>
            </c:numRef>
          </c:yVal>
        </c:ser>
        <c:axId val="103228928"/>
        <c:axId val="10323084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3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23"/>
              <c:layout>
                <c:manualLayout>
                  <c:x val="-1.7777777777777781E-2"/>
                  <c:y val="-3.2679738562091526E-2"/>
                </c:manualLayout>
              </c:layout>
              <c:showVal val="1"/>
            </c:dLbl>
            <c:dLbl>
              <c:idx val="33"/>
              <c:layout>
                <c:manualLayout>
                  <c:x val="-7.2592592592592597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data'!$D$3:$D$1678</c:f>
              <c:numCache>
                <c:formatCode>General</c:formatCode>
                <c:ptCount val="1662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148</c:v>
                </c:pt>
                <c:pt idx="5">
                  <c:v>461</c:v>
                </c:pt>
                <c:pt idx="6">
                  <c:v>724</c:v>
                </c:pt>
                <c:pt idx="7">
                  <c:v>999</c:v>
                </c:pt>
                <c:pt idx="8">
                  <c:v>1269</c:v>
                </c:pt>
                <c:pt idx="9">
                  <c:v>1541</c:v>
                </c:pt>
                <c:pt idx="10">
                  <c:v>1809</c:v>
                </c:pt>
                <c:pt idx="11">
                  <c:v>2079</c:v>
                </c:pt>
                <c:pt idx="12">
                  <c:v>2348</c:v>
                </c:pt>
                <c:pt idx="13">
                  <c:v>2617</c:v>
                </c:pt>
                <c:pt idx="14">
                  <c:v>2885</c:v>
                </c:pt>
                <c:pt idx="15">
                  <c:v>3154</c:v>
                </c:pt>
                <c:pt idx="16">
                  <c:v>3421</c:v>
                </c:pt>
                <c:pt idx="17">
                  <c:v>3692</c:v>
                </c:pt>
                <c:pt idx="18">
                  <c:v>3967</c:v>
                </c:pt>
                <c:pt idx="19">
                  <c:v>4240</c:v>
                </c:pt>
                <c:pt idx="20">
                  <c:v>4509</c:v>
                </c:pt>
                <c:pt idx="21">
                  <c:v>4754</c:v>
                </c:pt>
                <c:pt idx="22">
                  <c:v>5020</c:v>
                </c:pt>
                <c:pt idx="23">
                  <c:v>5248</c:v>
                </c:pt>
                <c:pt idx="24">
                  <c:v>5527</c:v>
                </c:pt>
                <c:pt idx="25">
                  <c:v>6035</c:v>
                </c:pt>
                <c:pt idx="26">
                  <c:v>6293</c:v>
                </c:pt>
                <c:pt idx="27">
                  <c:v>6550</c:v>
                </c:pt>
                <c:pt idx="28">
                  <c:v>6802</c:v>
                </c:pt>
                <c:pt idx="29">
                  <c:v>7265</c:v>
                </c:pt>
                <c:pt idx="30">
                  <c:v>7475</c:v>
                </c:pt>
                <c:pt idx="31">
                  <c:v>7678</c:v>
                </c:pt>
                <c:pt idx="32">
                  <c:v>7870</c:v>
                </c:pt>
                <c:pt idx="33">
                  <c:v>8000</c:v>
                </c:pt>
              </c:numCache>
            </c:numRef>
          </c:xVal>
          <c:yVal>
            <c:numRef>
              <c:f>'Peak data'!$B$3:$B$1678</c:f>
              <c:numCache>
                <c:formatCode>General</c:formatCode>
                <c:ptCount val="1662"/>
                <c:pt idx="0">
                  <c:v>33.700000000000003</c:v>
                </c:pt>
                <c:pt idx="1">
                  <c:v>33.6</c:v>
                </c:pt>
                <c:pt idx="2">
                  <c:v>33.799999999999997</c:v>
                </c:pt>
                <c:pt idx="3">
                  <c:v>33.700000000000003</c:v>
                </c:pt>
                <c:pt idx="4">
                  <c:v>33.799999999999997</c:v>
                </c:pt>
                <c:pt idx="5">
                  <c:v>33.9</c:v>
                </c:pt>
                <c:pt idx="6">
                  <c:v>50.6</c:v>
                </c:pt>
                <c:pt idx="7">
                  <c:v>71.400000000000006</c:v>
                </c:pt>
                <c:pt idx="8">
                  <c:v>89</c:v>
                </c:pt>
                <c:pt idx="9">
                  <c:v>104</c:v>
                </c:pt>
                <c:pt idx="10">
                  <c:v>120</c:v>
                </c:pt>
                <c:pt idx="11">
                  <c:v>133.19999999999999</c:v>
                </c:pt>
                <c:pt idx="12">
                  <c:v>149.19999999999999</c:v>
                </c:pt>
                <c:pt idx="13">
                  <c:v>161</c:v>
                </c:pt>
                <c:pt idx="14">
                  <c:v>174</c:v>
                </c:pt>
                <c:pt idx="15">
                  <c:v>189.4</c:v>
                </c:pt>
                <c:pt idx="16">
                  <c:v>200</c:v>
                </c:pt>
                <c:pt idx="17">
                  <c:v>213</c:v>
                </c:pt>
                <c:pt idx="18">
                  <c:v>232</c:v>
                </c:pt>
                <c:pt idx="19">
                  <c:v>245</c:v>
                </c:pt>
                <c:pt idx="20">
                  <c:v>255</c:v>
                </c:pt>
                <c:pt idx="21">
                  <c:v>276</c:v>
                </c:pt>
                <c:pt idx="22">
                  <c:v>300</c:v>
                </c:pt>
                <c:pt idx="23">
                  <c:v>335.2</c:v>
                </c:pt>
                <c:pt idx="24">
                  <c:v>326.2</c:v>
                </c:pt>
                <c:pt idx="25">
                  <c:v>305.2</c:v>
                </c:pt>
                <c:pt idx="26">
                  <c:v>303</c:v>
                </c:pt>
                <c:pt idx="27">
                  <c:v>300</c:v>
                </c:pt>
                <c:pt idx="28">
                  <c:v>297.2</c:v>
                </c:pt>
                <c:pt idx="29">
                  <c:v>290</c:v>
                </c:pt>
                <c:pt idx="30">
                  <c:v>287.2</c:v>
                </c:pt>
                <c:pt idx="31">
                  <c:v>284.7</c:v>
                </c:pt>
                <c:pt idx="32">
                  <c:v>282.2</c:v>
                </c:pt>
                <c:pt idx="33">
                  <c:v>279.2</c:v>
                </c:pt>
              </c:numCache>
            </c:numRef>
          </c:yVal>
        </c:ser>
        <c:axId val="103244928"/>
        <c:axId val="103246464"/>
      </c:scatterChart>
      <c:valAx>
        <c:axId val="10322892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30848"/>
        <c:crosses val="autoZero"/>
        <c:crossBetween val="midCat"/>
      </c:valAx>
      <c:valAx>
        <c:axId val="103230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28928"/>
        <c:crosses val="autoZero"/>
        <c:crossBetween val="midCat"/>
      </c:valAx>
      <c:valAx>
        <c:axId val="103244928"/>
        <c:scaling>
          <c:orientation val="minMax"/>
        </c:scaling>
        <c:delete val="1"/>
        <c:axPos val="b"/>
        <c:numFmt formatCode="General" sourceLinked="1"/>
        <c:tickLblPos val="none"/>
        <c:crossAx val="103246464"/>
        <c:crosses val="autoZero"/>
        <c:crossBetween val="midCat"/>
      </c:valAx>
      <c:valAx>
        <c:axId val="10324646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4492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33519976669591"/>
          <c:y val="0.93095140068275783"/>
          <c:w val="0.70880011665208575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1"/>
          <c:y val="0.16639477977161488"/>
          <c:w val="0.79134295227524976"/>
          <c:h val="0.65579119086460524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8"/>
            </c:marker>
          </c:dPt>
          <c:dPt>
            <c:idx val="23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Lbls>
            <c:dLbl>
              <c:idx val="1"/>
              <c:layout>
                <c:manualLayout>
                  <c:x val="-1.1851851851851841E-2"/>
                  <c:y val="-2.8322440087145972E-2"/>
                </c:manualLayout>
              </c:layout>
              <c:showVal val="1"/>
            </c:dLbl>
            <c:dLbl>
              <c:idx val="23"/>
              <c:layout>
                <c:manualLayout>
                  <c:x val="-2.0740740740740751E-2"/>
                  <c:y val="-3.2679738562091526E-2"/>
                </c:manualLayout>
              </c:layout>
              <c:showVal val="1"/>
            </c:dLbl>
            <c:dLbl>
              <c:idx val="33"/>
              <c:layout>
                <c:manualLayout>
                  <c:x val="-5.7777777777777782E-2"/>
                  <c:y val="-3.9215686274509748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148</c:v>
                </c:pt>
                <c:pt idx="5">
                  <c:v>461</c:v>
                </c:pt>
                <c:pt idx="6">
                  <c:v>724</c:v>
                </c:pt>
                <c:pt idx="7">
                  <c:v>999</c:v>
                </c:pt>
                <c:pt idx="8">
                  <c:v>1269</c:v>
                </c:pt>
                <c:pt idx="9">
                  <c:v>1541</c:v>
                </c:pt>
                <c:pt idx="10">
                  <c:v>1809</c:v>
                </c:pt>
                <c:pt idx="11">
                  <c:v>2079</c:v>
                </c:pt>
                <c:pt idx="12">
                  <c:v>2348</c:v>
                </c:pt>
                <c:pt idx="13">
                  <c:v>2617</c:v>
                </c:pt>
                <c:pt idx="14">
                  <c:v>2885</c:v>
                </c:pt>
                <c:pt idx="15">
                  <c:v>3154</c:v>
                </c:pt>
                <c:pt idx="16">
                  <c:v>3421</c:v>
                </c:pt>
                <c:pt idx="17">
                  <c:v>3692</c:v>
                </c:pt>
                <c:pt idx="18">
                  <c:v>3967</c:v>
                </c:pt>
                <c:pt idx="19">
                  <c:v>4240</c:v>
                </c:pt>
                <c:pt idx="20">
                  <c:v>4509</c:v>
                </c:pt>
                <c:pt idx="21">
                  <c:v>4754</c:v>
                </c:pt>
                <c:pt idx="22">
                  <c:v>5020</c:v>
                </c:pt>
                <c:pt idx="23">
                  <c:v>5248</c:v>
                </c:pt>
                <c:pt idx="24">
                  <c:v>5527</c:v>
                </c:pt>
                <c:pt idx="25">
                  <c:v>6035</c:v>
                </c:pt>
                <c:pt idx="26">
                  <c:v>6293</c:v>
                </c:pt>
                <c:pt idx="27">
                  <c:v>6550</c:v>
                </c:pt>
                <c:pt idx="28">
                  <c:v>6802</c:v>
                </c:pt>
                <c:pt idx="29">
                  <c:v>7265</c:v>
                </c:pt>
                <c:pt idx="30">
                  <c:v>7475</c:v>
                </c:pt>
                <c:pt idx="31">
                  <c:v>7678</c:v>
                </c:pt>
                <c:pt idx="32">
                  <c:v>7870</c:v>
                </c:pt>
                <c:pt idx="33">
                  <c:v>8000</c:v>
                </c:pt>
              </c:numCache>
            </c:numRef>
          </c:xVal>
          <c:yVal>
            <c:numRef>
              <c:f>'Peak data'!$E$3:$E$1124</c:f>
              <c:numCache>
                <c:formatCode>General</c:formatCode>
                <c:ptCount val="1108"/>
                <c:pt idx="0">
                  <c:v>54.6</c:v>
                </c:pt>
                <c:pt idx="1">
                  <c:v>54.6</c:v>
                </c:pt>
                <c:pt idx="2">
                  <c:v>54.6</c:v>
                </c:pt>
                <c:pt idx="3">
                  <c:v>54.6</c:v>
                </c:pt>
                <c:pt idx="4">
                  <c:v>54.6</c:v>
                </c:pt>
                <c:pt idx="5">
                  <c:v>54.6</c:v>
                </c:pt>
                <c:pt idx="6">
                  <c:v>52.2</c:v>
                </c:pt>
                <c:pt idx="7">
                  <c:v>51</c:v>
                </c:pt>
                <c:pt idx="8">
                  <c:v>49.8</c:v>
                </c:pt>
                <c:pt idx="9">
                  <c:v>48.6</c:v>
                </c:pt>
                <c:pt idx="10">
                  <c:v>47.4</c:v>
                </c:pt>
                <c:pt idx="11">
                  <c:v>47.4</c:v>
                </c:pt>
                <c:pt idx="12">
                  <c:v>47.4</c:v>
                </c:pt>
                <c:pt idx="13">
                  <c:v>47.4</c:v>
                </c:pt>
                <c:pt idx="14">
                  <c:v>46.4</c:v>
                </c:pt>
                <c:pt idx="15">
                  <c:v>46.4</c:v>
                </c:pt>
                <c:pt idx="16">
                  <c:v>46.4</c:v>
                </c:pt>
                <c:pt idx="17">
                  <c:v>46.4</c:v>
                </c:pt>
                <c:pt idx="18">
                  <c:v>46.4</c:v>
                </c:pt>
                <c:pt idx="19">
                  <c:v>46.4</c:v>
                </c:pt>
                <c:pt idx="20">
                  <c:v>46.4</c:v>
                </c:pt>
                <c:pt idx="21">
                  <c:v>46.4</c:v>
                </c:pt>
                <c:pt idx="22">
                  <c:v>45.2</c:v>
                </c:pt>
                <c:pt idx="23">
                  <c:v>44.4</c:v>
                </c:pt>
                <c:pt idx="24">
                  <c:v>40.4</c:v>
                </c:pt>
                <c:pt idx="25">
                  <c:v>34.4</c:v>
                </c:pt>
                <c:pt idx="26">
                  <c:v>32</c:v>
                </c:pt>
                <c:pt idx="27">
                  <c:v>29.8</c:v>
                </c:pt>
                <c:pt idx="28">
                  <c:v>27.4</c:v>
                </c:pt>
                <c:pt idx="29">
                  <c:v>23.8</c:v>
                </c:pt>
                <c:pt idx="30">
                  <c:v>22.6</c:v>
                </c:pt>
                <c:pt idx="31">
                  <c:v>21.4</c:v>
                </c:pt>
                <c:pt idx="32">
                  <c:v>20.2</c:v>
                </c:pt>
                <c:pt idx="33">
                  <c:v>19.8</c:v>
                </c:pt>
              </c:numCache>
            </c:numRef>
          </c:yVal>
        </c:ser>
        <c:axId val="104775680"/>
        <c:axId val="10477760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3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Lbls>
            <c:dLbl>
              <c:idx val="23"/>
              <c:layout>
                <c:manualLayout>
                  <c:x val="-1.0370370370370375E-2"/>
                  <c:y val="-2.178649237472767E-2"/>
                </c:manualLayout>
              </c:layout>
              <c:showVal val="1"/>
            </c:dLbl>
            <c:dLbl>
              <c:idx val="33"/>
              <c:layout>
                <c:manualLayout>
                  <c:x val="-6.8148148148148152E-2"/>
                  <c:y val="2.178649237472759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148</c:v>
                </c:pt>
                <c:pt idx="5">
                  <c:v>461</c:v>
                </c:pt>
                <c:pt idx="6">
                  <c:v>724</c:v>
                </c:pt>
                <c:pt idx="7">
                  <c:v>999</c:v>
                </c:pt>
                <c:pt idx="8">
                  <c:v>1269</c:v>
                </c:pt>
                <c:pt idx="9">
                  <c:v>1541</c:v>
                </c:pt>
                <c:pt idx="10">
                  <c:v>1809</c:v>
                </c:pt>
                <c:pt idx="11">
                  <c:v>2079</c:v>
                </c:pt>
                <c:pt idx="12">
                  <c:v>2348</c:v>
                </c:pt>
                <c:pt idx="13">
                  <c:v>2617</c:v>
                </c:pt>
                <c:pt idx="14">
                  <c:v>2885</c:v>
                </c:pt>
                <c:pt idx="15">
                  <c:v>3154</c:v>
                </c:pt>
                <c:pt idx="16">
                  <c:v>3421</c:v>
                </c:pt>
                <c:pt idx="17">
                  <c:v>3692</c:v>
                </c:pt>
                <c:pt idx="18">
                  <c:v>3967</c:v>
                </c:pt>
                <c:pt idx="19">
                  <c:v>4240</c:v>
                </c:pt>
                <c:pt idx="20">
                  <c:v>4509</c:v>
                </c:pt>
                <c:pt idx="21">
                  <c:v>4754</c:v>
                </c:pt>
                <c:pt idx="22">
                  <c:v>5020</c:v>
                </c:pt>
                <c:pt idx="23">
                  <c:v>5248</c:v>
                </c:pt>
                <c:pt idx="24">
                  <c:v>5527</c:v>
                </c:pt>
                <c:pt idx="25">
                  <c:v>6035</c:v>
                </c:pt>
                <c:pt idx="26">
                  <c:v>6293</c:v>
                </c:pt>
                <c:pt idx="27">
                  <c:v>6550</c:v>
                </c:pt>
                <c:pt idx="28">
                  <c:v>6802</c:v>
                </c:pt>
                <c:pt idx="29">
                  <c:v>7265</c:v>
                </c:pt>
                <c:pt idx="30">
                  <c:v>7475</c:v>
                </c:pt>
                <c:pt idx="31">
                  <c:v>7678</c:v>
                </c:pt>
                <c:pt idx="32">
                  <c:v>7870</c:v>
                </c:pt>
                <c:pt idx="33">
                  <c:v>8000</c:v>
                </c:pt>
              </c:numCache>
            </c:numRef>
          </c:xVal>
          <c:yVal>
            <c:numRef>
              <c:f>'Peak data'!$F$3:$F$1124</c:f>
              <c:numCache>
                <c:formatCode>0.00</c:formatCode>
                <c:ptCount val="1108"/>
                <c:pt idx="0">
                  <c:v>0.29289996844430422</c:v>
                </c:pt>
                <c:pt idx="1">
                  <c:v>0.29864310508046704</c:v>
                </c:pt>
                <c:pt idx="2">
                  <c:v>0.29864310508046704</c:v>
                </c:pt>
                <c:pt idx="3">
                  <c:v>0.29864310508046704</c:v>
                </c:pt>
                <c:pt idx="4">
                  <c:v>0.84998422215209846</c:v>
                </c:pt>
                <c:pt idx="5">
                  <c:v>2.6475859892710636</c:v>
                </c:pt>
                <c:pt idx="6">
                  <c:v>3.9752603344903759</c:v>
                </c:pt>
                <c:pt idx="7">
                  <c:v>5.3591038182391921</c:v>
                </c:pt>
                <c:pt idx="8">
                  <c:v>6.6473335437046384</c:v>
                </c:pt>
                <c:pt idx="9">
                  <c:v>7.8776270116756084</c:v>
                </c:pt>
                <c:pt idx="10">
                  <c:v>9.0193120858314924</c:v>
                </c:pt>
                <c:pt idx="11">
                  <c:v>10.365478068791417</c:v>
                </c:pt>
                <c:pt idx="12">
                  <c:v>11.706658251814453</c:v>
                </c:pt>
                <c:pt idx="13">
                  <c:v>13.047838434837489</c:v>
                </c:pt>
                <c:pt idx="14">
                  <c:v>14.080572209950562</c:v>
                </c:pt>
                <c:pt idx="15">
                  <c:v>15.393457452403492</c:v>
                </c:pt>
                <c:pt idx="16">
                  <c:v>16.696581466287999</c:v>
                </c:pt>
                <c:pt idx="17">
                  <c:v>18.019227937309349</c:v>
                </c:pt>
                <c:pt idx="18">
                  <c:v>19.361396865467547</c:v>
                </c:pt>
                <c:pt idx="19">
                  <c:v>20.693804565057327</c:v>
                </c:pt>
                <c:pt idx="20">
                  <c:v>22.006689807510256</c:v>
                </c:pt>
                <c:pt idx="21">
                  <c:v>23.202440307142105</c:v>
                </c:pt>
                <c:pt idx="22">
                  <c:v>23.867045335016304</c:v>
                </c:pt>
                <c:pt idx="23">
                  <c:v>24.509435153045121</c:v>
                </c:pt>
                <c:pt idx="24">
                  <c:v>23.486988534763857</c:v>
                </c:pt>
                <c:pt idx="25">
                  <c:v>21.83696223835069</c:v>
                </c:pt>
                <c:pt idx="26">
                  <c:v>21.181865993478489</c:v>
                </c:pt>
                <c:pt idx="27">
                  <c:v>20.531187546018725</c:v>
                </c:pt>
                <c:pt idx="28">
                  <c:v>19.603954980540653</c:v>
                </c:pt>
                <c:pt idx="29">
                  <c:v>18.187335647417694</c:v>
                </c:pt>
                <c:pt idx="30">
                  <c:v>17.769538234984747</c:v>
                </c:pt>
                <c:pt idx="31">
                  <c:v>17.282970442831594</c:v>
                </c:pt>
                <c:pt idx="32">
                  <c:v>16.721783948669401</c:v>
                </c:pt>
                <c:pt idx="33">
                  <c:v>16.661407384032817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8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3333333333333341E-2"/>
                  <c:y val="2.178649237472767E-2"/>
                </c:manualLayout>
              </c:layout>
              <c:showVal val="1"/>
            </c:dLbl>
            <c:dLbl>
              <c:idx val="18"/>
              <c:layout>
                <c:manualLayout>
                  <c:x val="-6.8148148148148152E-2"/>
                  <c:y val="-2.3965141612200435E-2"/>
                </c:manualLayout>
              </c:layout>
              <c:showVal val="1"/>
            </c:dLbl>
            <c:dLbl>
              <c:idx val="33"/>
              <c:layout>
                <c:manualLayout>
                  <c:x val="-7.2592592592592597E-2"/>
                  <c:y val="-2.8322440087145972E-2"/>
                </c:manualLayout>
              </c:layout>
              <c:showVal val="1"/>
            </c:dLbl>
            <c:delete val="1"/>
          </c:dLbls>
          <c:xVal>
            <c:numRef>
              <c:f>'Peak data'!$D$3:$D$36</c:f>
              <c:numCache>
                <c:formatCode>General</c:formatCode>
                <c:ptCount val="34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148</c:v>
                </c:pt>
                <c:pt idx="5">
                  <c:v>461</c:v>
                </c:pt>
                <c:pt idx="6">
                  <c:v>724</c:v>
                </c:pt>
                <c:pt idx="7">
                  <c:v>999</c:v>
                </c:pt>
                <c:pt idx="8">
                  <c:v>1269</c:v>
                </c:pt>
                <c:pt idx="9">
                  <c:v>1541</c:v>
                </c:pt>
                <c:pt idx="10">
                  <c:v>1809</c:v>
                </c:pt>
                <c:pt idx="11">
                  <c:v>2079</c:v>
                </c:pt>
                <c:pt idx="12">
                  <c:v>2348</c:v>
                </c:pt>
                <c:pt idx="13">
                  <c:v>2617</c:v>
                </c:pt>
                <c:pt idx="14">
                  <c:v>2885</c:v>
                </c:pt>
                <c:pt idx="15">
                  <c:v>3154</c:v>
                </c:pt>
                <c:pt idx="16">
                  <c:v>3421</c:v>
                </c:pt>
                <c:pt idx="17">
                  <c:v>3692</c:v>
                </c:pt>
                <c:pt idx="18">
                  <c:v>3967</c:v>
                </c:pt>
                <c:pt idx="19">
                  <c:v>4240</c:v>
                </c:pt>
                <c:pt idx="20">
                  <c:v>4509</c:v>
                </c:pt>
                <c:pt idx="21">
                  <c:v>4754</c:v>
                </c:pt>
                <c:pt idx="22">
                  <c:v>5020</c:v>
                </c:pt>
                <c:pt idx="23">
                  <c:v>5248</c:v>
                </c:pt>
                <c:pt idx="24">
                  <c:v>5527</c:v>
                </c:pt>
                <c:pt idx="25">
                  <c:v>6035</c:v>
                </c:pt>
                <c:pt idx="26">
                  <c:v>6293</c:v>
                </c:pt>
                <c:pt idx="27">
                  <c:v>6550</c:v>
                </c:pt>
                <c:pt idx="28">
                  <c:v>6802</c:v>
                </c:pt>
                <c:pt idx="29">
                  <c:v>7265</c:v>
                </c:pt>
                <c:pt idx="30">
                  <c:v>7475</c:v>
                </c:pt>
                <c:pt idx="31">
                  <c:v>7678</c:v>
                </c:pt>
                <c:pt idx="32">
                  <c:v>7870</c:v>
                </c:pt>
                <c:pt idx="33">
                  <c:v>8000</c:v>
                </c:pt>
              </c:numCache>
            </c:numRef>
          </c:xVal>
          <c:yVal>
            <c:numRef>
              <c:f>'Peak data'!$A$3:$A$36</c:f>
              <c:numCache>
                <c:formatCode>General</c:formatCode>
                <c:ptCount val="34"/>
                <c:pt idx="0">
                  <c:v>75.14</c:v>
                </c:pt>
                <c:pt idx="1">
                  <c:v>75.14</c:v>
                </c:pt>
                <c:pt idx="2">
                  <c:v>75.14</c:v>
                </c:pt>
                <c:pt idx="3">
                  <c:v>75.14</c:v>
                </c:pt>
                <c:pt idx="4">
                  <c:v>74.849999999999994</c:v>
                </c:pt>
                <c:pt idx="5">
                  <c:v>74.55</c:v>
                </c:pt>
                <c:pt idx="6">
                  <c:v>74.099999999999994</c:v>
                </c:pt>
                <c:pt idx="7">
                  <c:v>73.8</c:v>
                </c:pt>
                <c:pt idx="8">
                  <c:v>73.349999999999994</c:v>
                </c:pt>
                <c:pt idx="9">
                  <c:v>72.900000000000006</c:v>
                </c:pt>
                <c:pt idx="10">
                  <c:v>72.45</c:v>
                </c:pt>
                <c:pt idx="11">
                  <c:v>72</c:v>
                </c:pt>
                <c:pt idx="12">
                  <c:v>71.55</c:v>
                </c:pt>
                <c:pt idx="13">
                  <c:v>71.099999999999994</c:v>
                </c:pt>
                <c:pt idx="14">
                  <c:v>70.8</c:v>
                </c:pt>
                <c:pt idx="15">
                  <c:v>70.2</c:v>
                </c:pt>
                <c:pt idx="16">
                  <c:v>69.760000000000005</c:v>
                </c:pt>
                <c:pt idx="17">
                  <c:v>69.16</c:v>
                </c:pt>
                <c:pt idx="18">
                  <c:v>69.010000000000005</c:v>
                </c:pt>
                <c:pt idx="19">
                  <c:v>68.41</c:v>
                </c:pt>
                <c:pt idx="20">
                  <c:v>69.16</c:v>
                </c:pt>
                <c:pt idx="21">
                  <c:v>67.81</c:v>
                </c:pt>
                <c:pt idx="22">
                  <c:v>67.209999999999994</c:v>
                </c:pt>
                <c:pt idx="23">
                  <c:v>66.31</c:v>
                </c:pt>
                <c:pt idx="24">
                  <c:v>66.16</c:v>
                </c:pt>
                <c:pt idx="25">
                  <c:v>65.56</c:v>
                </c:pt>
                <c:pt idx="26">
                  <c:v>65.56</c:v>
                </c:pt>
                <c:pt idx="27">
                  <c:v>64.069999999999993</c:v>
                </c:pt>
                <c:pt idx="28">
                  <c:v>64.37</c:v>
                </c:pt>
                <c:pt idx="29">
                  <c:v>63.92</c:v>
                </c:pt>
                <c:pt idx="30">
                  <c:v>64.819999999999993</c:v>
                </c:pt>
                <c:pt idx="31">
                  <c:v>65.709999999999994</c:v>
                </c:pt>
                <c:pt idx="32">
                  <c:v>65.11</c:v>
                </c:pt>
                <c:pt idx="33">
                  <c:v>65.260000000000005</c:v>
                </c:pt>
              </c:numCache>
            </c:numRef>
          </c:yVal>
        </c:ser>
        <c:axId val="104775680"/>
        <c:axId val="10477760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3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Lbls>
            <c:dLbl>
              <c:idx val="23"/>
              <c:layout>
                <c:manualLayout>
                  <c:x val="-2.370370370370372E-2"/>
                  <c:y val="-3.4858387799564294E-2"/>
                </c:manualLayout>
              </c:layout>
              <c:showVal val="1"/>
            </c:dLbl>
            <c:dLbl>
              <c:idx val="33"/>
              <c:layout>
                <c:manualLayout>
                  <c:x val="-6.8148148148148152E-2"/>
                  <c:y val="2.8322440087145972E-2"/>
                </c:manualLayout>
              </c:layout>
              <c:showVal val="1"/>
            </c:dLbl>
            <c:delete val="1"/>
          </c:dLbls>
          <c:xVal>
            <c:numRef>
              <c:f>'Peak data'!$D$3:$D$1124</c:f>
              <c:numCache>
                <c:formatCode>General</c:formatCode>
                <c:ptCount val="1108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148</c:v>
                </c:pt>
                <c:pt idx="5">
                  <c:v>461</c:v>
                </c:pt>
                <c:pt idx="6">
                  <c:v>724</c:v>
                </c:pt>
                <c:pt idx="7">
                  <c:v>999</c:v>
                </c:pt>
                <c:pt idx="8">
                  <c:v>1269</c:v>
                </c:pt>
                <c:pt idx="9">
                  <c:v>1541</c:v>
                </c:pt>
                <c:pt idx="10">
                  <c:v>1809</c:v>
                </c:pt>
                <c:pt idx="11">
                  <c:v>2079</c:v>
                </c:pt>
                <c:pt idx="12">
                  <c:v>2348</c:v>
                </c:pt>
                <c:pt idx="13">
                  <c:v>2617</c:v>
                </c:pt>
                <c:pt idx="14">
                  <c:v>2885</c:v>
                </c:pt>
                <c:pt idx="15">
                  <c:v>3154</c:v>
                </c:pt>
                <c:pt idx="16">
                  <c:v>3421</c:v>
                </c:pt>
                <c:pt idx="17">
                  <c:v>3692</c:v>
                </c:pt>
                <c:pt idx="18">
                  <c:v>3967</c:v>
                </c:pt>
                <c:pt idx="19">
                  <c:v>4240</c:v>
                </c:pt>
                <c:pt idx="20">
                  <c:v>4509</c:v>
                </c:pt>
                <c:pt idx="21">
                  <c:v>4754</c:v>
                </c:pt>
                <c:pt idx="22">
                  <c:v>5020</c:v>
                </c:pt>
                <c:pt idx="23">
                  <c:v>5248</c:v>
                </c:pt>
                <c:pt idx="24">
                  <c:v>5527</c:v>
                </c:pt>
                <c:pt idx="25">
                  <c:v>6035</c:v>
                </c:pt>
                <c:pt idx="26">
                  <c:v>6293</c:v>
                </c:pt>
                <c:pt idx="27">
                  <c:v>6550</c:v>
                </c:pt>
                <c:pt idx="28">
                  <c:v>6802</c:v>
                </c:pt>
                <c:pt idx="29">
                  <c:v>7265</c:v>
                </c:pt>
                <c:pt idx="30">
                  <c:v>7475</c:v>
                </c:pt>
                <c:pt idx="31">
                  <c:v>7678</c:v>
                </c:pt>
                <c:pt idx="32">
                  <c:v>7870</c:v>
                </c:pt>
                <c:pt idx="33">
                  <c:v>8000</c:v>
                </c:pt>
              </c:numCache>
            </c:numRef>
          </c:xVal>
          <c:yVal>
            <c:numRef>
              <c:f>'Peak data'!$B$3:$B$243</c:f>
              <c:numCache>
                <c:formatCode>General</c:formatCode>
                <c:ptCount val="227"/>
                <c:pt idx="0">
                  <c:v>33.700000000000003</c:v>
                </c:pt>
                <c:pt idx="1">
                  <c:v>33.6</c:v>
                </c:pt>
                <c:pt idx="2">
                  <c:v>33.799999999999997</c:v>
                </c:pt>
                <c:pt idx="3">
                  <c:v>33.700000000000003</c:v>
                </c:pt>
                <c:pt idx="4">
                  <c:v>33.799999999999997</c:v>
                </c:pt>
                <c:pt idx="5">
                  <c:v>33.9</c:v>
                </c:pt>
                <c:pt idx="6">
                  <c:v>50.6</c:v>
                </c:pt>
                <c:pt idx="7">
                  <c:v>71.400000000000006</c:v>
                </c:pt>
                <c:pt idx="8">
                  <c:v>89</c:v>
                </c:pt>
                <c:pt idx="9">
                  <c:v>104</c:v>
                </c:pt>
                <c:pt idx="10">
                  <c:v>120</c:v>
                </c:pt>
                <c:pt idx="11">
                  <c:v>133.19999999999999</c:v>
                </c:pt>
                <c:pt idx="12">
                  <c:v>149.19999999999999</c:v>
                </c:pt>
                <c:pt idx="13">
                  <c:v>161</c:v>
                </c:pt>
                <c:pt idx="14">
                  <c:v>174</c:v>
                </c:pt>
                <c:pt idx="15">
                  <c:v>189.4</c:v>
                </c:pt>
                <c:pt idx="16">
                  <c:v>200</c:v>
                </c:pt>
                <c:pt idx="17">
                  <c:v>213</c:v>
                </c:pt>
                <c:pt idx="18">
                  <c:v>232</c:v>
                </c:pt>
                <c:pt idx="19">
                  <c:v>245</c:v>
                </c:pt>
                <c:pt idx="20">
                  <c:v>255</c:v>
                </c:pt>
                <c:pt idx="21">
                  <c:v>276</c:v>
                </c:pt>
                <c:pt idx="22">
                  <c:v>300</c:v>
                </c:pt>
                <c:pt idx="23">
                  <c:v>335.2</c:v>
                </c:pt>
                <c:pt idx="24">
                  <c:v>326.2</c:v>
                </c:pt>
                <c:pt idx="25">
                  <c:v>305.2</c:v>
                </c:pt>
                <c:pt idx="26">
                  <c:v>303</c:v>
                </c:pt>
                <c:pt idx="27">
                  <c:v>300</c:v>
                </c:pt>
                <c:pt idx="28">
                  <c:v>297.2</c:v>
                </c:pt>
                <c:pt idx="29">
                  <c:v>290</c:v>
                </c:pt>
                <c:pt idx="30">
                  <c:v>287.2</c:v>
                </c:pt>
                <c:pt idx="31">
                  <c:v>284.7</c:v>
                </c:pt>
                <c:pt idx="32">
                  <c:v>282.2</c:v>
                </c:pt>
                <c:pt idx="33">
                  <c:v>279.2</c:v>
                </c:pt>
              </c:numCache>
            </c:numRef>
          </c:yVal>
        </c:ser>
        <c:axId val="104800256"/>
        <c:axId val="104801792"/>
      </c:scatterChart>
      <c:valAx>
        <c:axId val="10477568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7"/>
              <c:y val="0.874388176968079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77600"/>
        <c:crosses val="autoZero"/>
        <c:crossBetween val="midCat"/>
      </c:valAx>
      <c:valAx>
        <c:axId val="10477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1.8333041703120449E-3"/>
              <c:y val="0.1542612320518760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75680"/>
        <c:crosses val="autoZero"/>
        <c:crossBetween val="midCat"/>
      </c:valAx>
      <c:valAx>
        <c:axId val="104800256"/>
        <c:scaling>
          <c:orientation val="minMax"/>
        </c:scaling>
        <c:delete val="1"/>
        <c:axPos val="b"/>
        <c:numFmt formatCode="General" sourceLinked="1"/>
        <c:tickLblPos val="none"/>
        <c:crossAx val="104801792"/>
        <c:crosses val="autoZero"/>
        <c:crossBetween val="midCat"/>
      </c:valAx>
      <c:valAx>
        <c:axId val="10480179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0025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26112569262183"/>
          <c:y val="0.94402329610759483"/>
          <c:w val="0.66832009332166842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70</c:v>
                </c:pt>
                <c:pt idx="1">
                  <c:v>82</c:v>
                </c:pt>
                <c:pt idx="2">
                  <c:v>85</c:v>
                </c:pt>
                <c:pt idx="3">
                  <c:v>87</c:v>
                </c:pt>
                <c:pt idx="4">
                  <c:v>86</c:v>
                </c:pt>
                <c:pt idx="5">
                  <c:v>93</c:v>
                </c:pt>
                <c:pt idx="6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20</c:v>
                </c:pt>
                <c:pt idx="1">
                  <c:v>42</c:v>
                </c:pt>
                <c:pt idx="2">
                  <c:v>67</c:v>
                </c:pt>
                <c:pt idx="3">
                  <c:v>94</c:v>
                </c:pt>
                <c:pt idx="4">
                  <c:v>111</c:v>
                </c:pt>
                <c:pt idx="5">
                  <c:v>131</c:v>
                </c:pt>
                <c:pt idx="6">
                  <c:v>177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113</c:v>
                </c:pt>
                <c:pt idx="1">
                  <c:v>126</c:v>
                </c:pt>
                <c:pt idx="2">
                  <c:v>134</c:v>
                </c:pt>
                <c:pt idx="3">
                  <c:v>140</c:v>
                </c:pt>
                <c:pt idx="4">
                  <c:v>141</c:v>
                </c:pt>
                <c:pt idx="5">
                  <c:v>142</c:v>
                </c:pt>
                <c:pt idx="6">
                  <c:v>170</c:v>
                </c:pt>
              </c:numCache>
            </c:numRef>
          </c:yVal>
        </c:ser>
        <c:axId val="107260160"/>
        <c:axId val="10754905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9.7349999999999994</c:v>
                </c:pt>
                <c:pt idx="2">
                  <c:v>10.620000000000001</c:v>
                </c:pt>
                <c:pt idx="3">
                  <c:v>11.505000000000001</c:v>
                </c:pt>
                <c:pt idx="4">
                  <c:v>10.620000000000001</c:v>
                </c:pt>
                <c:pt idx="5">
                  <c:v>11.505000000000001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3.7071591774562074</c:v>
                </c:pt>
                <c:pt idx="2">
                  <c:v>6.0662604722010673</c:v>
                </c:pt>
                <c:pt idx="3">
                  <c:v>8.7623762376237622</c:v>
                </c:pt>
                <c:pt idx="4">
                  <c:v>10.110434120335112</c:v>
                </c:pt>
                <c:pt idx="5">
                  <c:v>13.143564356435643</c:v>
                </c:pt>
                <c:pt idx="6">
                  <c:v>16.317117288651946</c:v>
                </c:pt>
              </c:numCache>
            </c:numRef>
          </c:yVal>
        </c:ser>
        <c:axId val="107552128"/>
        <c:axId val="107550592"/>
      </c:scatterChart>
      <c:valAx>
        <c:axId val="1072601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49056"/>
        <c:crosses val="autoZero"/>
        <c:crossBetween val="midCat"/>
      </c:valAx>
      <c:valAx>
        <c:axId val="107549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260160"/>
        <c:crosses val="autoZero"/>
        <c:crossBetween val="midCat"/>
      </c:valAx>
      <c:valAx>
        <c:axId val="107550592"/>
        <c:scaling>
          <c:orientation val="minMax"/>
        </c:scaling>
        <c:axPos val="r"/>
        <c:numFmt formatCode="0.0" sourceLinked="0"/>
        <c:tickLblPos val="nextTo"/>
        <c:crossAx val="107552128"/>
        <c:crosses val="max"/>
        <c:crossBetween val="midCat"/>
      </c:valAx>
      <c:valAx>
        <c:axId val="107552128"/>
        <c:scaling>
          <c:orientation val="minMax"/>
        </c:scaling>
        <c:delete val="1"/>
        <c:axPos val="b"/>
        <c:numFmt formatCode="General" sourceLinked="1"/>
        <c:tickLblPos val="none"/>
        <c:crossAx val="1075505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70</c:v>
                </c:pt>
                <c:pt idx="1">
                  <c:v>82</c:v>
                </c:pt>
                <c:pt idx="2">
                  <c:v>85</c:v>
                </c:pt>
                <c:pt idx="3">
                  <c:v>87</c:v>
                </c:pt>
                <c:pt idx="4">
                  <c:v>86</c:v>
                </c:pt>
                <c:pt idx="5">
                  <c:v>93</c:v>
                </c:pt>
                <c:pt idx="6">
                  <c:v>88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20</c:v>
                </c:pt>
                <c:pt idx="1">
                  <c:v>42</c:v>
                </c:pt>
                <c:pt idx="2">
                  <c:v>67</c:v>
                </c:pt>
                <c:pt idx="3">
                  <c:v>94</c:v>
                </c:pt>
                <c:pt idx="4">
                  <c:v>111</c:v>
                </c:pt>
                <c:pt idx="5">
                  <c:v>131</c:v>
                </c:pt>
                <c:pt idx="6">
                  <c:v>177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113</c:v>
                </c:pt>
                <c:pt idx="1">
                  <c:v>126</c:v>
                </c:pt>
                <c:pt idx="2">
                  <c:v>134</c:v>
                </c:pt>
                <c:pt idx="3">
                  <c:v>140</c:v>
                </c:pt>
                <c:pt idx="4">
                  <c:v>141</c:v>
                </c:pt>
                <c:pt idx="5">
                  <c:v>142</c:v>
                </c:pt>
                <c:pt idx="6">
                  <c:v>170</c:v>
                </c:pt>
              </c:numCache>
            </c:numRef>
          </c:yVal>
        </c:ser>
        <c:axId val="107663744"/>
        <c:axId val="10766566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13.2</c:v>
                </c:pt>
                <c:pt idx="2">
                  <c:v>14.4</c:v>
                </c:pt>
                <c:pt idx="3">
                  <c:v>15.6</c:v>
                </c:pt>
                <c:pt idx="4">
                  <c:v>14.4</c:v>
                </c:pt>
                <c:pt idx="5">
                  <c:v>15.6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2.7769012306721361</c:v>
                </c:pt>
                <c:pt idx="2">
                  <c:v>4.5440201956453139</c:v>
                </c:pt>
                <c:pt idx="3">
                  <c:v>6.5635847270432315</c:v>
                </c:pt>
                <c:pt idx="4">
                  <c:v>7.5733669927421898</c:v>
                </c:pt>
                <c:pt idx="5">
                  <c:v>9.8453770905648472</c:v>
                </c:pt>
                <c:pt idx="6">
                  <c:v>12.22257284106448</c:v>
                </c:pt>
              </c:numCache>
            </c:numRef>
          </c:yVal>
        </c:ser>
        <c:axId val="107685376"/>
        <c:axId val="107683840"/>
      </c:scatterChart>
      <c:valAx>
        <c:axId val="1076637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65664"/>
        <c:crosses val="autoZero"/>
        <c:crossBetween val="midCat"/>
      </c:valAx>
      <c:valAx>
        <c:axId val="107665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63744"/>
        <c:crosses val="autoZero"/>
        <c:crossBetween val="midCat"/>
      </c:valAx>
      <c:valAx>
        <c:axId val="107683840"/>
        <c:scaling>
          <c:orientation val="minMax"/>
        </c:scaling>
        <c:axPos val="r"/>
        <c:numFmt formatCode="0.0" sourceLinked="0"/>
        <c:tickLblPos val="nextTo"/>
        <c:crossAx val="107685376"/>
        <c:crosses val="max"/>
        <c:crossBetween val="midCat"/>
      </c:valAx>
      <c:valAx>
        <c:axId val="107685376"/>
        <c:scaling>
          <c:orientation val="minMax"/>
        </c:scaling>
        <c:delete val="1"/>
        <c:axPos val="b"/>
        <c:numFmt formatCode="General" sourceLinked="1"/>
        <c:tickLblPos val="none"/>
        <c:crossAx val="1076838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80</c:v>
                </c:pt>
                <c:pt idx="2">
                  <c:v>79</c:v>
                </c:pt>
                <c:pt idx="3">
                  <c:v>82</c:v>
                </c:pt>
                <c:pt idx="4">
                  <c:v>79</c:v>
                </c:pt>
                <c:pt idx="5">
                  <c:v>82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15.5</c:v>
                </c:pt>
                <c:pt idx="1">
                  <c:v>30</c:v>
                </c:pt>
                <c:pt idx="2">
                  <c:v>44</c:v>
                </c:pt>
                <c:pt idx="3">
                  <c:v>45</c:v>
                </c:pt>
                <c:pt idx="4">
                  <c:v>48</c:v>
                </c:pt>
                <c:pt idx="5">
                  <c:v>58</c:v>
                </c:pt>
                <c:pt idx="6">
                  <c:v>75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100</c:v>
                </c:pt>
                <c:pt idx="1">
                  <c:v>103</c:v>
                </c:pt>
                <c:pt idx="2">
                  <c:v>107</c:v>
                </c:pt>
                <c:pt idx="3">
                  <c:v>88</c:v>
                </c:pt>
                <c:pt idx="4">
                  <c:v>79</c:v>
                </c:pt>
                <c:pt idx="5">
                  <c:v>84</c:v>
                </c:pt>
                <c:pt idx="6">
                  <c:v>92</c:v>
                </c:pt>
              </c:numCache>
            </c:numRef>
          </c:yVal>
        </c:ser>
        <c:axId val="108062976"/>
        <c:axId val="1083764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7.08</c:v>
                </c:pt>
                <c:pt idx="2">
                  <c:v>7.08</c:v>
                </c:pt>
                <c:pt idx="3">
                  <c:v>5.3100000000000005</c:v>
                </c:pt>
                <c:pt idx="4">
                  <c:v>4.4250000000000007</c:v>
                </c:pt>
                <c:pt idx="5">
                  <c:v>4.4250000000000007</c:v>
                </c:pt>
                <c:pt idx="6">
                  <c:v>5.3100000000000005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2.6961157654226962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4.212680883472963</c:v>
                </c:pt>
                <c:pt idx="5">
                  <c:v>5.0552170601675561</c:v>
                </c:pt>
                <c:pt idx="6">
                  <c:v>7.0773038842345777</c:v>
                </c:pt>
              </c:numCache>
            </c:numRef>
          </c:yVal>
        </c:ser>
        <c:axId val="108379520"/>
        <c:axId val="108377984"/>
      </c:scatterChart>
      <c:valAx>
        <c:axId val="1080629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376448"/>
        <c:crosses val="autoZero"/>
        <c:crossBetween val="midCat"/>
      </c:valAx>
      <c:valAx>
        <c:axId val="108376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62976"/>
        <c:crosses val="autoZero"/>
        <c:crossBetween val="midCat"/>
      </c:valAx>
      <c:valAx>
        <c:axId val="108377984"/>
        <c:scaling>
          <c:orientation val="minMax"/>
        </c:scaling>
        <c:axPos val="r"/>
        <c:numFmt formatCode="0.0" sourceLinked="0"/>
        <c:tickLblPos val="nextTo"/>
        <c:crossAx val="108379520"/>
        <c:crosses val="max"/>
        <c:crossBetween val="midCat"/>
      </c:valAx>
      <c:valAx>
        <c:axId val="108379520"/>
        <c:scaling>
          <c:orientation val="minMax"/>
        </c:scaling>
        <c:delete val="1"/>
        <c:axPos val="b"/>
        <c:numFmt formatCode="General" sourceLinked="1"/>
        <c:tickLblPos val="none"/>
        <c:crossAx val="1083779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80</c:v>
                </c:pt>
                <c:pt idx="2">
                  <c:v>79</c:v>
                </c:pt>
                <c:pt idx="3">
                  <c:v>82</c:v>
                </c:pt>
                <c:pt idx="4">
                  <c:v>79</c:v>
                </c:pt>
                <c:pt idx="5">
                  <c:v>82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15.5</c:v>
                </c:pt>
                <c:pt idx="1">
                  <c:v>30</c:v>
                </c:pt>
                <c:pt idx="2">
                  <c:v>44</c:v>
                </c:pt>
                <c:pt idx="3">
                  <c:v>45</c:v>
                </c:pt>
                <c:pt idx="4">
                  <c:v>48</c:v>
                </c:pt>
                <c:pt idx="5">
                  <c:v>58</c:v>
                </c:pt>
                <c:pt idx="6">
                  <c:v>75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100</c:v>
                </c:pt>
                <c:pt idx="1">
                  <c:v>103</c:v>
                </c:pt>
                <c:pt idx="2">
                  <c:v>107</c:v>
                </c:pt>
                <c:pt idx="3">
                  <c:v>88</c:v>
                </c:pt>
                <c:pt idx="4">
                  <c:v>79</c:v>
                </c:pt>
                <c:pt idx="5">
                  <c:v>84</c:v>
                </c:pt>
                <c:pt idx="6">
                  <c:v>92</c:v>
                </c:pt>
              </c:numCache>
            </c:numRef>
          </c:yVal>
        </c:ser>
        <c:axId val="108724608"/>
        <c:axId val="1087265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9.6</c:v>
                </c:pt>
                <c:pt idx="2">
                  <c:v>9.6</c:v>
                </c:pt>
                <c:pt idx="3">
                  <c:v>7.2</c:v>
                </c:pt>
                <c:pt idx="4">
                  <c:v>6</c:v>
                </c:pt>
                <c:pt idx="5">
                  <c:v>6</c:v>
                </c:pt>
                <c:pt idx="6">
                  <c:v>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2.0195645313979171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3.1555695803092458</c:v>
                </c:pt>
                <c:pt idx="5">
                  <c:v>3.7866834963710949</c:v>
                </c:pt>
                <c:pt idx="6">
                  <c:v>5.3013568949195333</c:v>
                </c:pt>
              </c:numCache>
            </c:numRef>
          </c:yVal>
        </c:ser>
        <c:axId val="108754432"/>
        <c:axId val="108752896"/>
      </c:scatterChart>
      <c:valAx>
        <c:axId val="1087246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26528"/>
        <c:crosses val="autoZero"/>
        <c:crossBetween val="midCat"/>
      </c:valAx>
      <c:valAx>
        <c:axId val="108726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24608"/>
        <c:crosses val="autoZero"/>
        <c:crossBetween val="midCat"/>
      </c:valAx>
      <c:valAx>
        <c:axId val="108752896"/>
        <c:scaling>
          <c:orientation val="minMax"/>
        </c:scaling>
        <c:axPos val="r"/>
        <c:numFmt formatCode="0.0" sourceLinked="0"/>
        <c:tickLblPos val="nextTo"/>
        <c:crossAx val="108754432"/>
        <c:crosses val="max"/>
        <c:crossBetween val="midCat"/>
      </c:valAx>
      <c:valAx>
        <c:axId val="108754432"/>
        <c:scaling>
          <c:orientation val="minMax"/>
        </c:scaling>
        <c:delete val="1"/>
        <c:axPos val="b"/>
        <c:numFmt formatCode="General" sourceLinked="1"/>
        <c:tickLblPos val="none"/>
        <c:crossAx val="108752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77</c:v>
                </c:pt>
                <c:pt idx="1">
                  <c:v>84</c:v>
                </c:pt>
                <c:pt idx="2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18.600000000000001</c:v>
                </c:pt>
                <c:pt idx="1">
                  <c:v>19</c:v>
                </c:pt>
                <c:pt idx="2">
                  <c:v>23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106</c:v>
                </c:pt>
                <c:pt idx="1">
                  <c:v>75</c:v>
                </c:pt>
                <c:pt idx="2">
                  <c:v>66</c:v>
                </c:pt>
              </c:numCache>
            </c:numRef>
          </c:yVal>
        </c:ser>
        <c:axId val="110164224"/>
        <c:axId val="1105104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4.4250000000000007</c:v>
                </c:pt>
                <c:pt idx="2">
                  <c:v>3.54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1.6850723533891854</c:v>
                </c:pt>
                <c:pt idx="2">
                  <c:v>2.022086824067022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0513536"/>
        <c:axId val="110512000"/>
      </c:scatterChart>
      <c:valAx>
        <c:axId val="110164224"/>
        <c:scaling>
          <c:orientation val="minMax"/>
          <c:max val="3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10464"/>
        <c:crosses val="autoZero"/>
        <c:crossBetween val="midCat"/>
      </c:valAx>
      <c:valAx>
        <c:axId val="110510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164224"/>
        <c:crosses val="autoZero"/>
        <c:crossBetween val="midCat"/>
      </c:valAx>
      <c:valAx>
        <c:axId val="110512000"/>
        <c:scaling>
          <c:orientation val="minMax"/>
        </c:scaling>
        <c:axPos val="r"/>
        <c:numFmt formatCode="0.0" sourceLinked="0"/>
        <c:tickLblPos val="nextTo"/>
        <c:crossAx val="110513536"/>
        <c:crosses val="max"/>
        <c:crossBetween val="midCat"/>
      </c:valAx>
      <c:valAx>
        <c:axId val="110513536"/>
        <c:scaling>
          <c:orientation val="minMax"/>
        </c:scaling>
        <c:delete val="1"/>
        <c:axPos val="b"/>
        <c:numFmt formatCode="General" sourceLinked="1"/>
        <c:tickLblPos val="none"/>
        <c:crossAx val="1105120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77</c:v>
                </c:pt>
                <c:pt idx="1">
                  <c:v>84</c:v>
                </c:pt>
                <c:pt idx="2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18.600000000000001</c:v>
                </c:pt>
                <c:pt idx="1">
                  <c:v>19</c:v>
                </c:pt>
                <c:pt idx="2">
                  <c:v>23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106</c:v>
                </c:pt>
                <c:pt idx="1">
                  <c:v>75</c:v>
                </c:pt>
                <c:pt idx="2">
                  <c:v>66</c:v>
                </c:pt>
              </c:numCache>
            </c:numRef>
          </c:yVal>
        </c:ser>
        <c:axId val="110625152"/>
        <c:axId val="1106270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10.8</c:v>
                </c:pt>
                <c:pt idx="1">
                  <c:v>6</c:v>
                </c:pt>
                <c:pt idx="2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1.2622278321236984</c:v>
                </c:pt>
                <c:pt idx="2">
                  <c:v>1.514673398548438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0659072"/>
        <c:axId val="110657536"/>
      </c:scatterChart>
      <c:valAx>
        <c:axId val="110625152"/>
        <c:scaling>
          <c:orientation val="minMax"/>
          <c:max val="3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27072"/>
        <c:crosses val="autoZero"/>
        <c:crossBetween val="midCat"/>
      </c:valAx>
      <c:valAx>
        <c:axId val="1106270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25152"/>
        <c:crosses val="autoZero"/>
        <c:crossBetween val="midCat"/>
      </c:valAx>
      <c:valAx>
        <c:axId val="110657536"/>
        <c:scaling>
          <c:orientation val="minMax"/>
        </c:scaling>
        <c:axPos val="r"/>
        <c:numFmt formatCode="0.0" sourceLinked="0"/>
        <c:tickLblPos val="nextTo"/>
        <c:crossAx val="110659072"/>
        <c:crosses val="max"/>
        <c:crossBetween val="midCat"/>
      </c:valAx>
      <c:valAx>
        <c:axId val="110659072"/>
        <c:scaling>
          <c:orientation val="minMax"/>
        </c:scaling>
        <c:delete val="1"/>
        <c:axPos val="b"/>
        <c:numFmt formatCode="General" sourceLinked="1"/>
        <c:tickLblPos val="none"/>
        <c:crossAx val="1106575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0.27</cdr:x>
      <cdr:y>0.02941</cdr:y>
    </cdr:from>
    <cdr:to>
      <cdr:x>0.82445</cdr:x>
      <cdr:y>0.1781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14575" y="171450"/>
          <a:ext cx="4753023" cy="866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  <cdr:relSizeAnchor xmlns:cdr="http://schemas.openxmlformats.org/drawingml/2006/chartDrawing">
    <cdr:from>
      <cdr:x>0.09333</cdr:x>
      <cdr:y>0.02124</cdr:y>
    </cdr:from>
    <cdr:to>
      <cdr:x>0.31555</cdr:x>
      <cdr:y>0.13398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00100" y="1238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0.28667</cdr:x>
      <cdr:y>0.03431</cdr:y>
    </cdr:from>
    <cdr:to>
      <cdr:x>0.80112</cdr:x>
      <cdr:y>0.16993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457450" y="200025"/>
          <a:ext cx="4410123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  <cdr:relSizeAnchor xmlns:cdr="http://schemas.openxmlformats.org/drawingml/2006/chartDrawing">
    <cdr:from>
      <cdr:x>0.09556</cdr:x>
      <cdr:y>0.01471</cdr:y>
    </cdr:from>
    <cdr:to>
      <cdr:x>0.31778</cdr:x>
      <cdr:y>0.12745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19150" y="857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0.27556</cdr:x>
      <cdr:y>0.02778</cdr:y>
    </cdr:from>
    <cdr:to>
      <cdr:x>0.81445</cdr:x>
      <cdr:y>0.19608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62200" y="161925"/>
          <a:ext cx="4619634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0.10111</cdr:x>
      <cdr:y>0.02124</cdr:y>
    </cdr:from>
    <cdr:to>
      <cdr:x>0.32333</cdr:x>
      <cdr:y>0.13398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66775" y="1238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0.26778</cdr:x>
      <cdr:y>0.01797</cdr:y>
    </cdr:from>
    <cdr:to>
      <cdr:x>0.78223</cdr:x>
      <cdr:y>0.17974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95525" y="104775"/>
          <a:ext cx="4410122" cy="94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0.08333</cdr:x>
      <cdr:y>0.01471</cdr:y>
    </cdr:from>
    <cdr:to>
      <cdr:x>0.30555</cdr:x>
      <cdr:y>0.12745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14375" y="857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72 Volts/ 300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0.13072</cdr:y>
    </cdr:from>
    <cdr:to>
      <cdr:x>0.04111</cdr:x>
      <cdr:y>0.86275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762000"/>
          <a:ext cx="352416" cy="4267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Volts/300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0.27778</cdr:x>
      <cdr:y>0.03105</cdr:y>
    </cdr:from>
    <cdr:to>
      <cdr:x>0.79223</cdr:x>
      <cdr:y>0.19118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81250" y="180975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0.08778</cdr:x>
      <cdr:y>0.02288</cdr:y>
    </cdr:from>
    <cdr:to>
      <cdr:x>0.31</cdr:x>
      <cdr:y>0.13562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52475" y="1333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0.23366</cdr:y>
    </cdr:from>
    <cdr:to>
      <cdr:x>0.99555</cdr:x>
      <cdr:y>0.77287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3620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0.28333</cdr:x>
      <cdr:y>0.03105</cdr:y>
    </cdr:from>
    <cdr:to>
      <cdr:x>0.79778</cdr:x>
      <cdr:y>0.19118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428875" y="180975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0.09556</cdr:x>
      <cdr:y>0.02124</cdr:y>
    </cdr:from>
    <cdr:to>
      <cdr:x>0.31778</cdr:x>
      <cdr:y>0.13398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19150" y="1238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4"/>
  <sheetViews>
    <sheetView workbookViewId="0">
      <pane ySplit="2" topLeftCell="A6" activePane="bottomLeft" state="frozen"/>
      <selection pane="bottomLeft" activeCell="D28" sqref="D28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75.14</v>
      </c>
      <c r="B3" s="3">
        <v>33.700000000000003</v>
      </c>
      <c r="C3" s="3">
        <v>300.39999999999998</v>
      </c>
      <c r="D3">
        <v>51</v>
      </c>
      <c r="E3">
        <v>54.6</v>
      </c>
      <c r="F3" s="8">
        <f t="shared" ref="F3:F243" si="0">(D3*E3)/9507</f>
        <v>0.29289996844430422</v>
      </c>
      <c r="G3" s="7">
        <f t="shared" ref="G3:G243" si="1">SUM(E3*0.7375)</f>
        <v>40.267500000000005</v>
      </c>
      <c r="H3" s="7">
        <f t="shared" ref="H3:H243" si="2">SUM(D3*G3)/5252</f>
        <v>0.39102103960396045</v>
      </c>
      <c r="I3">
        <v>33.700000000000003</v>
      </c>
      <c r="J3" s="5">
        <f t="shared" ref="J3:J36" si="3">M3-50</f>
        <v>300.39999999999998</v>
      </c>
      <c r="L3">
        <v>33.700000000000003</v>
      </c>
      <c r="M3">
        <v>350.4</v>
      </c>
      <c r="N3" s="4"/>
    </row>
    <row r="4" spans="1:14" s="3" customFormat="1" ht="12.75" customHeight="1">
      <c r="A4">
        <v>75.14</v>
      </c>
      <c r="B4" s="3">
        <v>33.6</v>
      </c>
      <c r="C4" s="3">
        <v>300</v>
      </c>
      <c r="D4">
        <v>52</v>
      </c>
      <c r="E4">
        <v>54.6</v>
      </c>
      <c r="F4" s="8">
        <f t="shared" ref="F4:F61" si="4">(D4*E4)/9507</f>
        <v>0.29864310508046704</v>
      </c>
      <c r="G4" s="7">
        <f t="shared" ref="G4:G61" si="5">SUM(E4*0.7375)</f>
        <v>40.267500000000005</v>
      </c>
      <c r="H4" s="7">
        <f t="shared" ref="H4:H61" si="6">SUM(D4*G4)/5252</f>
        <v>0.39868811881188126</v>
      </c>
      <c r="I4">
        <v>33.6</v>
      </c>
      <c r="J4" s="5">
        <f t="shared" si="3"/>
        <v>300</v>
      </c>
      <c r="L4">
        <v>33.6</v>
      </c>
      <c r="M4">
        <v>350</v>
      </c>
      <c r="N4" s="4"/>
    </row>
    <row r="5" spans="1:14" s="3" customFormat="1" ht="12.75" customHeight="1">
      <c r="A5">
        <v>75.14</v>
      </c>
      <c r="B5" s="3">
        <v>33.799999999999997</v>
      </c>
      <c r="C5" s="3">
        <v>302</v>
      </c>
      <c r="D5">
        <v>52</v>
      </c>
      <c r="E5">
        <v>54.6</v>
      </c>
      <c r="F5" s="8">
        <f t="shared" si="4"/>
        <v>0.29864310508046704</v>
      </c>
      <c r="G5" s="7">
        <f t="shared" si="5"/>
        <v>40.267500000000005</v>
      </c>
      <c r="H5" s="7">
        <f t="shared" si="6"/>
        <v>0.39868811881188126</v>
      </c>
      <c r="I5">
        <v>33.799999999999997</v>
      </c>
      <c r="J5" s="5">
        <f t="shared" si="3"/>
        <v>302</v>
      </c>
      <c r="L5">
        <v>33.799999999999997</v>
      </c>
      <c r="M5">
        <v>352</v>
      </c>
      <c r="N5" s="4"/>
    </row>
    <row r="6" spans="1:14" s="3" customFormat="1" ht="12.75" customHeight="1">
      <c r="A6">
        <v>75.14</v>
      </c>
      <c r="B6" s="3">
        <v>33.700000000000003</v>
      </c>
      <c r="C6" s="3">
        <v>301.89999999999998</v>
      </c>
      <c r="D6">
        <v>52</v>
      </c>
      <c r="E6">
        <v>54.6</v>
      </c>
      <c r="F6" s="8">
        <f t="shared" si="4"/>
        <v>0.29864310508046704</v>
      </c>
      <c r="G6" s="7">
        <f t="shared" si="5"/>
        <v>40.267500000000005</v>
      </c>
      <c r="H6" s="7">
        <f t="shared" si="6"/>
        <v>0.39868811881188126</v>
      </c>
      <c r="I6">
        <v>33.700000000000003</v>
      </c>
      <c r="J6" s="5">
        <f t="shared" si="3"/>
        <v>301.89999999999998</v>
      </c>
      <c r="L6">
        <v>33.700000000000003</v>
      </c>
      <c r="M6">
        <v>351.9</v>
      </c>
      <c r="N6" s="4"/>
    </row>
    <row r="7" spans="1:14" s="3" customFormat="1" ht="12.75" customHeight="1">
      <c r="A7">
        <v>74.849999999999994</v>
      </c>
      <c r="B7" s="3">
        <v>33.799999999999997</v>
      </c>
      <c r="C7" s="3">
        <v>300</v>
      </c>
      <c r="D7">
        <v>148</v>
      </c>
      <c r="E7">
        <v>54.6</v>
      </c>
      <c r="F7" s="8">
        <f t="shared" si="4"/>
        <v>0.84998422215209846</v>
      </c>
      <c r="G7" s="7">
        <f t="shared" si="5"/>
        <v>40.267500000000005</v>
      </c>
      <c r="H7" s="7">
        <f t="shared" si="6"/>
        <v>1.1347277227722774</v>
      </c>
      <c r="I7">
        <v>33.799999999999997</v>
      </c>
      <c r="J7" s="5">
        <f t="shared" si="3"/>
        <v>300</v>
      </c>
      <c r="L7">
        <v>33.799999999999997</v>
      </c>
      <c r="M7">
        <v>350</v>
      </c>
      <c r="N7" s="4"/>
    </row>
    <row r="8" spans="1:14" s="3" customFormat="1" ht="12.75" customHeight="1">
      <c r="A8">
        <v>74.55</v>
      </c>
      <c r="B8" s="3">
        <v>33.9</v>
      </c>
      <c r="C8" s="3">
        <v>299</v>
      </c>
      <c r="D8">
        <v>461</v>
      </c>
      <c r="E8">
        <v>54.6</v>
      </c>
      <c r="F8" s="8">
        <f t="shared" si="4"/>
        <v>2.6475859892710636</v>
      </c>
      <c r="G8" s="7">
        <f t="shared" si="5"/>
        <v>40.267500000000005</v>
      </c>
      <c r="H8" s="7">
        <f t="shared" si="6"/>
        <v>3.5345235148514855</v>
      </c>
      <c r="I8">
        <v>33.9</v>
      </c>
      <c r="J8" s="5">
        <f t="shared" si="3"/>
        <v>299</v>
      </c>
      <c r="L8">
        <v>33.9</v>
      </c>
      <c r="M8">
        <v>349</v>
      </c>
    </row>
    <row r="9" spans="1:14" s="3" customFormat="1" ht="12.75" customHeight="1">
      <c r="A9">
        <v>74.099999999999994</v>
      </c>
      <c r="B9" s="3">
        <v>50.6</v>
      </c>
      <c r="C9" s="3">
        <v>298.7</v>
      </c>
      <c r="D9">
        <v>724</v>
      </c>
      <c r="E9">
        <v>52.2</v>
      </c>
      <c r="F9" s="8">
        <f t="shared" si="4"/>
        <v>3.9752603344903759</v>
      </c>
      <c r="G9" s="7">
        <f t="shared" si="5"/>
        <v>38.497500000000002</v>
      </c>
      <c r="H9" s="7">
        <f t="shared" si="6"/>
        <v>5.3069668697639001</v>
      </c>
      <c r="I9">
        <v>50.6</v>
      </c>
      <c r="J9" s="5">
        <f t="shared" si="3"/>
        <v>298.7</v>
      </c>
      <c r="L9">
        <v>50.6</v>
      </c>
      <c r="M9">
        <v>348.7</v>
      </c>
    </row>
    <row r="10" spans="1:14" s="3" customFormat="1" ht="12.75" customHeight="1">
      <c r="A10">
        <v>73.8</v>
      </c>
      <c r="B10" s="3">
        <v>71.400000000000006</v>
      </c>
      <c r="C10" s="3">
        <v>298.39999999999998</v>
      </c>
      <c r="D10">
        <v>999</v>
      </c>
      <c r="E10">
        <v>51</v>
      </c>
      <c r="F10" s="8">
        <f t="shared" si="4"/>
        <v>5.3591038182391921</v>
      </c>
      <c r="G10" s="7">
        <f t="shared" si="5"/>
        <v>37.612500000000004</v>
      </c>
      <c r="H10" s="7">
        <f t="shared" si="6"/>
        <v>7.1543959444021334</v>
      </c>
      <c r="I10">
        <v>71.400000000000006</v>
      </c>
      <c r="J10" s="5">
        <f t="shared" si="3"/>
        <v>298.39999999999998</v>
      </c>
      <c r="L10">
        <v>71.400000000000006</v>
      </c>
      <c r="M10">
        <v>348.4</v>
      </c>
    </row>
    <row r="11" spans="1:14" s="3" customFormat="1" ht="12.75" customHeight="1">
      <c r="A11">
        <v>73.349999999999994</v>
      </c>
      <c r="B11" s="3">
        <v>89</v>
      </c>
      <c r="C11" s="3">
        <v>296.5</v>
      </c>
      <c r="D11">
        <v>1269</v>
      </c>
      <c r="E11">
        <v>49.8</v>
      </c>
      <c r="F11" s="8">
        <f t="shared" si="4"/>
        <v>6.6473335437046384</v>
      </c>
      <c r="G11" s="7">
        <f t="shared" si="5"/>
        <v>36.727499999999999</v>
      </c>
      <c r="H11" s="7">
        <f t="shared" si="6"/>
        <v>8.8741807882711345</v>
      </c>
      <c r="I11">
        <v>92.1</v>
      </c>
      <c r="J11" s="5">
        <f t="shared" si="3"/>
        <v>296.5</v>
      </c>
      <c r="L11">
        <v>92.1</v>
      </c>
      <c r="M11">
        <v>346.5</v>
      </c>
    </row>
    <row r="12" spans="1:14" s="3" customFormat="1" ht="12.75" customHeight="1">
      <c r="A12">
        <v>72.900000000000006</v>
      </c>
      <c r="B12" s="3">
        <v>104</v>
      </c>
      <c r="C12" s="3">
        <v>296.39999999999998</v>
      </c>
      <c r="D12">
        <v>1541</v>
      </c>
      <c r="E12">
        <v>48.6</v>
      </c>
      <c r="F12" s="8">
        <f t="shared" si="4"/>
        <v>7.8776270116756084</v>
      </c>
      <c r="G12" s="7">
        <f t="shared" si="5"/>
        <v>35.842500000000001</v>
      </c>
      <c r="H12" s="7">
        <f t="shared" si="6"/>
        <v>10.516620811119575</v>
      </c>
      <c r="I12">
        <v>112.7</v>
      </c>
      <c r="J12" s="5">
        <f t="shared" si="3"/>
        <v>296.39999999999998</v>
      </c>
      <c r="L12">
        <v>112.7</v>
      </c>
      <c r="M12">
        <v>346.4</v>
      </c>
    </row>
    <row r="13" spans="1:14" s="3" customFormat="1" ht="12.75" customHeight="1">
      <c r="A13">
        <v>72.45</v>
      </c>
      <c r="B13" s="3">
        <v>120</v>
      </c>
      <c r="C13" s="3">
        <v>297.89999999999998</v>
      </c>
      <c r="D13">
        <v>1809</v>
      </c>
      <c r="E13">
        <v>47.4</v>
      </c>
      <c r="F13" s="8">
        <f t="shared" si="4"/>
        <v>9.0193120858314924</v>
      </c>
      <c r="G13" s="7">
        <f t="shared" si="5"/>
        <v>34.957500000000003</v>
      </c>
      <c r="H13" s="7">
        <f t="shared" si="6"/>
        <v>12.040768754760093</v>
      </c>
      <c r="I13">
        <v>120</v>
      </c>
      <c r="J13" s="5">
        <f t="shared" si="3"/>
        <v>297.89999999999998</v>
      </c>
      <c r="L13">
        <v>133.4</v>
      </c>
      <c r="M13">
        <v>347.9</v>
      </c>
    </row>
    <row r="14" spans="1:14" s="3" customFormat="1" ht="12.75" customHeight="1">
      <c r="A14">
        <v>72</v>
      </c>
      <c r="B14" s="3">
        <v>133.19999999999999</v>
      </c>
      <c r="C14" s="3">
        <v>297.7</v>
      </c>
      <c r="D14">
        <v>2079</v>
      </c>
      <c r="E14">
        <v>47.4</v>
      </c>
      <c r="F14" s="8">
        <f t="shared" si="4"/>
        <v>10.365478068791417</v>
      </c>
      <c r="G14" s="7">
        <f t="shared" si="5"/>
        <v>34.957500000000003</v>
      </c>
      <c r="H14" s="7">
        <f t="shared" si="6"/>
        <v>13.837898419649658</v>
      </c>
      <c r="I14">
        <v>154.69999999999999</v>
      </c>
      <c r="J14" s="5">
        <f t="shared" si="3"/>
        <v>297.7</v>
      </c>
      <c r="L14">
        <v>154.69999999999999</v>
      </c>
      <c r="M14">
        <v>347.7</v>
      </c>
    </row>
    <row r="15" spans="1:14" s="3" customFormat="1" ht="12.75" customHeight="1">
      <c r="A15">
        <v>71.55</v>
      </c>
      <c r="B15" s="3">
        <v>149.19999999999999</v>
      </c>
      <c r="C15" s="3">
        <v>298.39999999999998</v>
      </c>
      <c r="D15">
        <v>2348</v>
      </c>
      <c r="E15">
        <v>47.4</v>
      </c>
      <c r="F15" s="8">
        <f t="shared" si="4"/>
        <v>11.706658251814453</v>
      </c>
      <c r="G15" s="7">
        <f t="shared" si="5"/>
        <v>34.957500000000003</v>
      </c>
      <c r="H15" s="7">
        <f t="shared" si="6"/>
        <v>15.628372048743337</v>
      </c>
      <c r="I15">
        <v>122.6</v>
      </c>
      <c r="J15" s="5">
        <f t="shared" si="3"/>
        <v>298.39999999999998</v>
      </c>
      <c r="L15">
        <v>175.7</v>
      </c>
      <c r="M15">
        <v>348.4</v>
      </c>
    </row>
    <row r="16" spans="1:14" s="3" customFormat="1" ht="12.75" customHeight="1">
      <c r="A16">
        <v>71.099999999999994</v>
      </c>
      <c r="B16" s="3">
        <v>161</v>
      </c>
      <c r="C16" s="3">
        <v>299.2</v>
      </c>
      <c r="D16">
        <v>2617</v>
      </c>
      <c r="E16">
        <v>47.4</v>
      </c>
      <c r="F16" s="8">
        <f t="shared" si="4"/>
        <v>13.047838434837489</v>
      </c>
      <c r="G16" s="7">
        <f t="shared" si="5"/>
        <v>34.957500000000003</v>
      </c>
      <c r="H16" s="7">
        <f t="shared" si="6"/>
        <v>17.418845677837016</v>
      </c>
      <c r="I16">
        <v>146.80000000000001</v>
      </c>
      <c r="J16" s="5">
        <f t="shared" si="3"/>
        <v>299.2</v>
      </c>
      <c r="L16">
        <v>196.8</v>
      </c>
      <c r="M16">
        <v>349.2</v>
      </c>
    </row>
    <row r="17" spans="1:13" s="3" customFormat="1" ht="12.75" customHeight="1">
      <c r="A17">
        <v>70.8</v>
      </c>
      <c r="B17" s="3">
        <v>174</v>
      </c>
      <c r="C17" s="3">
        <v>298.2</v>
      </c>
      <c r="D17">
        <v>2885</v>
      </c>
      <c r="E17">
        <v>46.4</v>
      </c>
      <c r="F17" s="8">
        <f t="shared" si="4"/>
        <v>14.080572209950562</v>
      </c>
      <c r="G17" s="7">
        <f t="shared" si="5"/>
        <v>34.22</v>
      </c>
      <c r="H17" s="7">
        <f t="shared" si="6"/>
        <v>18.797543792840823</v>
      </c>
      <c r="I17">
        <v>168.2</v>
      </c>
      <c r="J17" s="5">
        <f t="shared" si="3"/>
        <v>298.2</v>
      </c>
      <c r="L17">
        <v>218.1</v>
      </c>
      <c r="M17">
        <v>348.2</v>
      </c>
    </row>
    <row r="18" spans="1:13" s="3" customFormat="1" ht="12.75" customHeight="1">
      <c r="A18">
        <v>70.2</v>
      </c>
      <c r="B18" s="3">
        <v>189.4</v>
      </c>
      <c r="C18" s="3">
        <v>294.89999999999998</v>
      </c>
      <c r="D18">
        <v>3154</v>
      </c>
      <c r="E18">
        <v>46.4</v>
      </c>
      <c r="F18" s="8">
        <f t="shared" si="4"/>
        <v>15.393457452403492</v>
      </c>
      <c r="G18" s="7">
        <f t="shared" si="5"/>
        <v>34.22</v>
      </c>
      <c r="H18" s="7">
        <f t="shared" si="6"/>
        <v>20.550243716679358</v>
      </c>
      <c r="I18">
        <v>194.4</v>
      </c>
      <c r="J18" s="5">
        <f t="shared" si="3"/>
        <v>294.89999999999998</v>
      </c>
      <c r="L18">
        <v>240.8</v>
      </c>
      <c r="M18">
        <v>344.9</v>
      </c>
    </row>
    <row r="19" spans="1:13" s="3" customFormat="1" ht="12.75" customHeight="1">
      <c r="A19">
        <v>69.760000000000005</v>
      </c>
      <c r="B19" s="3">
        <v>200</v>
      </c>
      <c r="C19" s="3">
        <v>296.5</v>
      </c>
      <c r="D19">
        <v>3421</v>
      </c>
      <c r="E19">
        <v>46.4</v>
      </c>
      <c r="F19" s="8">
        <f t="shared" si="4"/>
        <v>16.696581466287999</v>
      </c>
      <c r="G19" s="7">
        <f t="shared" si="5"/>
        <v>34.22</v>
      </c>
      <c r="H19" s="7">
        <f t="shared" si="6"/>
        <v>22.289912414318355</v>
      </c>
      <c r="I19">
        <v>216.5</v>
      </c>
      <c r="J19" s="5">
        <f t="shared" si="3"/>
        <v>296.5</v>
      </c>
      <c r="L19">
        <v>263.10000000000002</v>
      </c>
      <c r="M19">
        <v>346.5</v>
      </c>
    </row>
    <row r="20" spans="1:13" s="3" customFormat="1" ht="12.75" customHeight="1">
      <c r="A20">
        <v>69.16</v>
      </c>
      <c r="B20" s="3">
        <v>213</v>
      </c>
      <c r="C20" s="3">
        <v>300</v>
      </c>
      <c r="D20">
        <v>3692</v>
      </c>
      <c r="E20">
        <v>46.4</v>
      </c>
      <c r="F20" s="8">
        <f t="shared" si="4"/>
        <v>18.019227937309349</v>
      </c>
      <c r="G20" s="7">
        <f t="shared" si="5"/>
        <v>34.22</v>
      </c>
      <c r="H20" s="7">
        <f t="shared" si="6"/>
        <v>24.055643564356433</v>
      </c>
      <c r="I20">
        <v>220</v>
      </c>
      <c r="J20" s="5">
        <f t="shared" si="3"/>
        <v>300</v>
      </c>
      <c r="L20">
        <v>284.39999999999998</v>
      </c>
      <c r="M20">
        <v>350</v>
      </c>
    </row>
    <row r="21" spans="1:13" s="3" customFormat="1" ht="12.75" customHeight="1">
      <c r="A21">
        <v>69.010000000000005</v>
      </c>
      <c r="B21" s="3">
        <v>232</v>
      </c>
      <c r="C21" s="3">
        <v>300.5</v>
      </c>
      <c r="D21">
        <v>3967</v>
      </c>
      <c r="E21">
        <v>46.4</v>
      </c>
      <c r="F21" s="8">
        <f t="shared" si="4"/>
        <v>19.361396865467547</v>
      </c>
      <c r="G21" s="7">
        <f t="shared" si="5"/>
        <v>34.22</v>
      </c>
      <c r="H21" s="7">
        <f t="shared" si="6"/>
        <v>25.8474371667936</v>
      </c>
      <c r="I21">
        <v>247</v>
      </c>
      <c r="J21" s="5">
        <f t="shared" si="3"/>
        <v>300.5</v>
      </c>
      <c r="L21">
        <v>306.3</v>
      </c>
      <c r="M21">
        <v>350.5</v>
      </c>
    </row>
    <row r="22" spans="1:13" s="3" customFormat="1" ht="12.75" customHeight="1">
      <c r="A22">
        <v>68.41</v>
      </c>
      <c r="B22" s="3">
        <v>245</v>
      </c>
      <c r="C22" s="3">
        <v>301</v>
      </c>
      <c r="D22">
        <v>4240</v>
      </c>
      <c r="E22">
        <v>46.4</v>
      </c>
      <c r="F22" s="8">
        <f t="shared" si="4"/>
        <v>20.693804565057327</v>
      </c>
      <c r="G22" s="7">
        <f t="shared" si="5"/>
        <v>34.22</v>
      </c>
      <c r="H22" s="7">
        <f t="shared" si="6"/>
        <v>27.626199543031223</v>
      </c>
      <c r="I22">
        <v>281</v>
      </c>
      <c r="J22" s="5">
        <f t="shared" si="3"/>
        <v>301</v>
      </c>
      <c r="L22">
        <v>331.6</v>
      </c>
      <c r="M22">
        <v>351</v>
      </c>
    </row>
    <row r="23" spans="1:13" s="3" customFormat="1" ht="12.75" customHeight="1">
      <c r="A23">
        <v>69.16</v>
      </c>
      <c r="B23" s="3">
        <v>255</v>
      </c>
      <c r="C23" s="3">
        <v>303.7</v>
      </c>
      <c r="D23">
        <v>4509</v>
      </c>
      <c r="E23">
        <v>46.4</v>
      </c>
      <c r="F23" s="8">
        <f t="shared" si="4"/>
        <v>22.006689807510256</v>
      </c>
      <c r="G23" s="7">
        <f t="shared" si="5"/>
        <v>34.22</v>
      </c>
      <c r="H23" s="7">
        <f t="shared" si="6"/>
        <v>29.378899466869761</v>
      </c>
      <c r="I23">
        <v>304.5</v>
      </c>
      <c r="J23" s="5">
        <f t="shared" si="3"/>
        <v>303.7</v>
      </c>
      <c r="L23">
        <v>352</v>
      </c>
      <c r="M23">
        <v>353.7</v>
      </c>
    </row>
    <row r="24" spans="1:13" s="3" customFormat="1" ht="12.75" customHeight="1">
      <c r="A24">
        <v>67.81</v>
      </c>
      <c r="B24" s="3">
        <v>276</v>
      </c>
      <c r="C24" s="3">
        <v>298.5</v>
      </c>
      <c r="D24">
        <v>4754</v>
      </c>
      <c r="E24">
        <v>46.4</v>
      </c>
      <c r="F24" s="8">
        <f t="shared" si="4"/>
        <v>23.202440307142105</v>
      </c>
      <c r="G24" s="7">
        <f t="shared" si="5"/>
        <v>34.22</v>
      </c>
      <c r="H24" s="7">
        <f t="shared" si="6"/>
        <v>30.975224676313786</v>
      </c>
      <c r="I24">
        <v>325.5</v>
      </c>
      <c r="J24" s="5">
        <f t="shared" si="3"/>
        <v>298.5</v>
      </c>
      <c r="L24">
        <v>375</v>
      </c>
      <c r="M24">
        <v>348.5</v>
      </c>
    </row>
    <row r="25" spans="1:13" s="3" customFormat="1" ht="12.75" customHeight="1">
      <c r="A25">
        <v>67.209999999999994</v>
      </c>
      <c r="B25" s="3">
        <v>300</v>
      </c>
      <c r="C25" s="3">
        <v>296.10000000000002</v>
      </c>
      <c r="D25">
        <v>5020</v>
      </c>
      <c r="E25">
        <v>45.2</v>
      </c>
      <c r="F25" s="8">
        <f t="shared" si="4"/>
        <v>23.867045335016304</v>
      </c>
      <c r="G25" s="7">
        <f t="shared" si="5"/>
        <v>33.335000000000001</v>
      </c>
      <c r="H25" s="7">
        <f t="shared" si="6"/>
        <v>31.862471439451639</v>
      </c>
      <c r="I25">
        <v>316.60000000000002</v>
      </c>
      <c r="J25" s="5">
        <f t="shared" si="3"/>
        <v>296.10000000000002</v>
      </c>
      <c r="L25">
        <v>386</v>
      </c>
      <c r="M25">
        <v>346.1</v>
      </c>
    </row>
    <row r="26" spans="1:13" s="3" customFormat="1" ht="12.75" customHeight="1">
      <c r="A26">
        <v>66.31</v>
      </c>
      <c r="B26" s="3">
        <v>335.2</v>
      </c>
      <c r="C26" s="3">
        <v>280.8</v>
      </c>
      <c r="D26">
        <v>5248</v>
      </c>
      <c r="E26">
        <v>44.4</v>
      </c>
      <c r="F26" s="8">
        <f t="shared" si="4"/>
        <v>24.509435153045121</v>
      </c>
      <c r="G26" s="7">
        <f t="shared" si="5"/>
        <v>32.744999999999997</v>
      </c>
      <c r="H26" s="7">
        <f t="shared" si="6"/>
        <v>32.720060929169833</v>
      </c>
      <c r="I26">
        <v>325.2</v>
      </c>
      <c r="J26" s="5">
        <f t="shared" si="3"/>
        <v>280.8</v>
      </c>
      <c r="L26">
        <v>395.3</v>
      </c>
      <c r="M26">
        <v>330.8</v>
      </c>
    </row>
    <row r="27" spans="1:13" s="3" customFormat="1" ht="12.75" customHeight="1">
      <c r="A27">
        <v>66.16</v>
      </c>
      <c r="B27" s="3">
        <v>326.2</v>
      </c>
      <c r="C27" s="3">
        <v>288.7</v>
      </c>
      <c r="D27">
        <v>5527</v>
      </c>
      <c r="E27">
        <v>40.4</v>
      </c>
      <c r="F27" s="8">
        <f t="shared" si="4"/>
        <v>23.486988534763857</v>
      </c>
      <c r="G27" s="7">
        <f t="shared" si="5"/>
        <v>29.795000000000002</v>
      </c>
      <c r="H27" s="7">
        <f t="shared" si="6"/>
        <v>31.355096153846151</v>
      </c>
      <c r="I27">
        <v>330</v>
      </c>
      <c r="J27" s="5">
        <f t="shared" si="3"/>
        <v>288.7</v>
      </c>
      <c r="L27">
        <v>380</v>
      </c>
      <c r="M27">
        <v>338.7</v>
      </c>
    </row>
    <row r="28" spans="1:13" s="3" customFormat="1" ht="12.75" customHeight="1">
      <c r="A28">
        <v>65.56</v>
      </c>
      <c r="B28" s="3">
        <v>305.2</v>
      </c>
      <c r="C28" s="3">
        <v>269.60000000000002</v>
      </c>
      <c r="D28">
        <v>6035</v>
      </c>
      <c r="E28">
        <v>34.4</v>
      </c>
      <c r="F28" s="8">
        <f t="shared" si="4"/>
        <v>21.83696223835069</v>
      </c>
      <c r="G28" s="7">
        <f t="shared" si="5"/>
        <v>25.37</v>
      </c>
      <c r="H28" s="7">
        <f t="shared" si="6"/>
        <v>29.152313404417367</v>
      </c>
      <c r="I28">
        <v>305.2</v>
      </c>
      <c r="J28" s="5">
        <f t="shared" si="3"/>
        <v>269.60000000000002</v>
      </c>
      <c r="L28">
        <v>356.6</v>
      </c>
      <c r="M28">
        <v>319.60000000000002</v>
      </c>
    </row>
    <row r="29" spans="1:13" s="3" customFormat="1" ht="12.75" customHeight="1">
      <c r="A29">
        <v>65.56</v>
      </c>
      <c r="B29" s="3">
        <v>303</v>
      </c>
      <c r="C29" s="3">
        <v>270</v>
      </c>
      <c r="D29">
        <v>6293</v>
      </c>
      <c r="E29">
        <v>32</v>
      </c>
      <c r="F29" s="8">
        <f t="shared" si="4"/>
        <v>21.181865993478489</v>
      </c>
      <c r="G29" s="7">
        <f t="shared" si="5"/>
        <v>23.6</v>
      </c>
      <c r="H29" s="7">
        <f t="shared" si="6"/>
        <v>28.277760853008381</v>
      </c>
      <c r="I29">
        <v>303</v>
      </c>
      <c r="J29" s="5">
        <f t="shared" si="3"/>
        <v>270</v>
      </c>
      <c r="L29">
        <v>353.6</v>
      </c>
      <c r="M29">
        <v>320</v>
      </c>
    </row>
    <row r="30" spans="1:13" s="3" customFormat="1" ht="12.75" customHeight="1">
      <c r="A30">
        <v>64.069999999999993</v>
      </c>
      <c r="B30" s="3">
        <v>300</v>
      </c>
      <c r="C30" s="3">
        <v>250.8</v>
      </c>
      <c r="D30">
        <v>6550</v>
      </c>
      <c r="E30">
        <v>29.8</v>
      </c>
      <c r="F30" s="8">
        <f t="shared" si="4"/>
        <v>20.531187546018725</v>
      </c>
      <c r="G30" s="7">
        <f t="shared" si="5"/>
        <v>21.977500000000003</v>
      </c>
      <c r="H30" s="7">
        <f t="shared" si="6"/>
        <v>27.409106054836258</v>
      </c>
      <c r="I30">
        <v>300</v>
      </c>
      <c r="J30" s="5">
        <f t="shared" si="3"/>
        <v>250.8</v>
      </c>
      <c r="L30">
        <v>350</v>
      </c>
      <c r="M30">
        <v>300.8</v>
      </c>
    </row>
    <row r="31" spans="1:13" s="3" customFormat="1" ht="12.75" customHeight="1">
      <c r="A31">
        <v>64.37</v>
      </c>
      <c r="B31" s="3">
        <v>297.2</v>
      </c>
      <c r="C31" s="3">
        <v>272.3</v>
      </c>
      <c r="D31">
        <v>6802</v>
      </c>
      <c r="E31">
        <v>27.4</v>
      </c>
      <c r="F31" s="8">
        <f t="shared" si="4"/>
        <v>19.603954980540653</v>
      </c>
      <c r="G31" s="7">
        <f t="shared" si="5"/>
        <v>20.2075</v>
      </c>
      <c r="H31" s="7">
        <f t="shared" si="6"/>
        <v>26.171251904036559</v>
      </c>
      <c r="I31">
        <v>297.2</v>
      </c>
      <c r="J31" s="5">
        <f t="shared" si="3"/>
        <v>272.3</v>
      </c>
      <c r="L31">
        <v>347</v>
      </c>
      <c r="M31">
        <v>322.3</v>
      </c>
    </row>
    <row r="32" spans="1:13" s="3" customFormat="1" ht="12.75" customHeight="1">
      <c r="A32">
        <v>63.92</v>
      </c>
      <c r="B32" s="3">
        <v>290</v>
      </c>
      <c r="C32" s="3">
        <v>274.60000000000002</v>
      </c>
      <c r="D32">
        <v>7265</v>
      </c>
      <c r="E32">
        <v>23.8</v>
      </c>
      <c r="F32" s="8">
        <f t="shared" si="4"/>
        <v>18.187335647417694</v>
      </c>
      <c r="G32" s="7">
        <f t="shared" si="5"/>
        <v>17.552500000000002</v>
      </c>
      <c r="H32" s="7">
        <f t="shared" si="6"/>
        <v>24.280067117288656</v>
      </c>
      <c r="I32">
        <v>290</v>
      </c>
      <c r="J32" s="5">
        <f t="shared" si="3"/>
        <v>274.60000000000002</v>
      </c>
      <c r="L32">
        <v>340</v>
      </c>
      <c r="M32">
        <v>324.60000000000002</v>
      </c>
    </row>
    <row r="33" spans="1:14" s="3" customFormat="1" ht="12.75" customHeight="1">
      <c r="A33">
        <v>64.819999999999993</v>
      </c>
      <c r="B33" s="3">
        <v>287.2</v>
      </c>
      <c r="C33" s="3">
        <v>281.39999999999998</v>
      </c>
      <c r="D33">
        <v>7475</v>
      </c>
      <c r="E33">
        <v>22.6</v>
      </c>
      <c r="F33" s="8">
        <f t="shared" si="4"/>
        <v>17.769538234984747</v>
      </c>
      <c r="G33" s="7">
        <f t="shared" si="5"/>
        <v>16.6675</v>
      </c>
      <c r="H33" s="7">
        <f t="shared" si="6"/>
        <v>23.722308168316832</v>
      </c>
      <c r="I33">
        <v>287.2</v>
      </c>
      <c r="J33" s="5">
        <f t="shared" si="3"/>
        <v>281.39999999999998</v>
      </c>
      <c r="L33">
        <v>337</v>
      </c>
      <c r="M33">
        <v>331.4</v>
      </c>
    </row>
    <row r="34" spans="1:14" s="3" customFormat="1" ht="12.75" customHeight="1">
      <c r="A34">
        <v>65.709999999999994</v>
      </c>
      <c r="B34" s="3">
        <v>284.7</v>
      </c>
      <c r="C34" s="3">
        <v>276.5</v>
      </c>
      <c r="D34">
        <v>7678</v>
      </c>
      <c r="E34">
        <v>21.4</v>
      </c>
      <c r="F34" s="8">
        <f t="shared" si="4"/>
        <v>17.282970442831594</v>
      </c>
      <c r="G34" s="7">
        <f t="shared" si="5"/>
        <v>15.782500000000001</v>
      </c>
      <c r="H34" s="7">
        <f t="shared" si="6"/>
        <v>23.072740860624524</v>
      </c>
      <c r="I34">
        <v>284.7</v>
      </c>
      <c r="J34" s="5">
        <f t="shared" si="3"/>
        <v>276.5</v>
      </c>
      <c r="L34">
        <v>334.7</v>
      </c>
      <c r="M34">
        <v>326.5</v>
      </c>
    </row>
    <row r="35" spans="1:14" s="3" customFormat="1" ht="12.75" customHeight="1">
      <c r="A35">
        <v>65.11</v>
      </c>
      <c r="B35" s="3">
        <v>282.2</v>
      </c>
      <c r="C35" s="3">
        <v>276.7</v>
      </c>
      <c r="D35">
        <v>7870</v>
      </c>
      <c r="E35">
        <v>20.2</v>
      </c>
      <c r="F35" s="8">
        <f t="shared" si="4"/>
        <v>16.721783948669401</v>
      </c>
      <c r="G35" s="7">
        <f t="shared" si="5"/>
        <v>14.897500000000001</v>
      </c>
      <c r="H35" s="7">
        <f t="shared" si="6"/>
        <v>22.323557692307695</v>
      </c>
      <c r="I35">
        <v>282.2</v>
      </c>
      <c r="J35" s="5">
        <f t="shared" si="3"/>
        <v>276.7</v>
      </c>
      <c r="L35">
        <v>332.2</v>
      </c>
      <c r="M35">
        <v>326.7</v>
      </c>
    </row>
    <row r="36" spans="1:14" s="3" customFormat="1" ht="12.75" customHeight="1">
      <c r="A36">
        <v>65.260000000000005</v>
      </c>
      <c r="B36" s="3">
        <v>279.2</v>
      </c>
      <c r="C36" s="3">
        <v>274.89999999999998</v>
      </c>
      <c r="D36">
        <v>8000</v>
      </c>
      <c r="E36">
        <v>19.8</v>
      </c>
      <c r="F36" s="8">
        <f t="shared" si="4"/>
        <v>16.661407384032817</v>
      </c>
      <c r="G36" s="7">
        <f t="shared" si="5"/>
        <v>14.602500000000001</v>
      </c>
      <c r="H36" s="7">
        <f t="shared" si="6"/>
        <v>22.242955064737245</v>
      </c>
      <c r="I36">
        <v>275</v>
      </c>
      <c r="J36" s="5">
        <f t="shared" si="3"/>
        <v>274.89999999999998</v>
      </c>
      <c r="L36">
        <v>325</v>
      </c>
      <c r="M36">
        <v>324.89999999999998</v>
      </c>
    </row>
    <row r="37" spans="1:14" s="3" customFormat="1" ht="12.75" customHeight="1">
      <c r="A37"/>
      <c r="B37"/>
      <c r="C37"/>
      <c r="D37"/>
      <c r="E37"/>
      <c r="F37" s="8">
        <f t="shared" si="4"/>
        <v>0</v>
      </c>
      <c r="G37" s="7">
        <f t="shared" si="5"/>
        <v>0</v>
      </c>
      <c r="H37" s="7">
        <f t="shared" si="6"/>
        <v>0</v>
      </c>
      <c r="I37" s="9"/>
      <c r="J37" s="5"/>
      <c r="L37" s="4"/>
      <c r="M37" s="4"/>
    </row>
    <row r="38" spans="1:14" s="3" customFormat="1" ht="12.75" customHeight="1">
      <c r="A38"/>
      <c r="B38"/>
      <c r="C38"/>
      <c r="D38"/>
      <c r="E38"/>
      <c r="F38" s="8">
        <f t="shared" si="4"/>
        <v>0</v>
      </c>
      <c r="G38" s="7">
        <f t="shared" si="5"/>
        <v>0</v>
      </c>
      <c r="H38" s="7">
        <f t="shared" si="6"/>
        <v>0</v>
      </c>
      <c r="I38" s="9"/>
      <c r="J38" s="5"/>
      <c r="L38" s="4"/>
      <c r="M38" s="4"/>
    </row>
    <row r="39" spans="1:14" s="3" customFormat="1" ht="12.75" customHeight="1">
      <c r="A39"/>
      <c r="B39"/>
      <c r="C39"/>
      <c r="D39"/>
      <c r="E39"/>
      <c r="F39" s="8">
        <f t="shared" si="4"/>
        <v>0</v>
      </c>
      <c r="G39" s="7">
        <f t="shared" si="5"/>
        <v>0</v>
      </c>
      <c r="H39" s="7">
        <f t="shared" si="6"/>
        <v>0</v>
      </c>
      <c r="I39" s="9"/>
      <c r="J39" s="5"/>
      <c r="L39" s="4"/>
      <c r="M39" s="4"/>
    </row>
    <row r="40" spans="1:14" s="3" customFormat="1" ht="12.75" customHeight="1">
      <c r="A40"/>
      <c r="B40"/>
      <c r="C40"/>
      <c r="D40"/>
      <c r="E40"/>
      <c r="F40" s="8">
        <f t="shared" si="4"/>
        <v>0</v>
      </c>
      <c r="G40" s="7">
        <f t="shared" si="5"/>
        <v>0</v>
      </c>
      <c r="H40" s="7">
        <f t="shared" si="6"/>
        <v>0</v>
      </c>
      <c r="I40" s="9"/>
      <c r="J40" s="5"/>
      <c r="L40" s="4"/>
      <c r="M40" s="4"/>
    </row>
    <row r="41" spans="1:14" s="3" customFormat="1" ht="12.75" customHeight="1">
      <c r="A41"/>
      <c r="B41"/>
      <c r="C41"/>
      <c r="D41"/>
      <c r="E41"/>
      <c r="F41" s="8">
        <f t="shared" si="4"/>
        <v>0</v>
      </c>
      <c r="G41" s="7">
        <f t="shared" si="5"/>
        <v>0</v>
      </c>
      <c r="H41" s="7">
        <f t="shared" si="6"/>
        <v>0</v>
      </c>
      <c r="I41" s="9"/>
      <c r="J41" s="5"/>
      <c r="L41" s="4"/>
      <c r="M41" s="4"/>
    </row>
    <row r="42" spans="1:14" s="3" customFormat="1" ht="12.75" customHeight="1">
      <c r="A42"/>
      <c r="B42"/>
      <c r="C42"/>
      <c r="D42"/>
      <c r="E42"/>
      <c r="F42" s="8">
        <f t="shared" si="4"/>
        <v>0</v>
      </c>
      <c r="G42" s="7">
        <f t="shared" si="5"/>
        <v>0</v>
      </c>
      <c r="H42" s="7">
        <f t="shared" si="6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4"/>
        <v>0</v>
      </c>
      <c r="G43" s="7">
        <f t="shared" si="5"/>
        <v>0</v>
      </c>
      <c r="H43" s="7">
        <f t="shared" si="6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4"/>
        <v>0</v>
      </c>
      <c r="G44" s="7">
        <f t="shared" si="5"/>
        <v>0</v>
      </c>
      <c r="H44" s="7">
        <f t="shared" si="6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4"/>
        <v>0</v>
      </c>
      <c r="G45" s="7">
        <f t="shared" si="5"/>
        <v>0</v>
      </c>
      <c r="H45" s="7">
        <f t="shared" si="6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4"/>
        <v>0</v>
      </c>
      <c r="G46" s="7">
        <f t="shared" si="5"/>
        <v>0</v>
      </c>
      <c r="H46" s="7">
        <f t="shared" si="6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4"/>
        <v>0</v>
      </c>
      <c r="G47" s="7">
        <f t="shared" si="5"/>
        <v>0</v>
      </c>
      <c r="H47" s="7">
        <f t="shared" si="6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4"/>
        <v>0</v>
      </c>
      <c r="G48" s="7">
        <f t="shared" si="5"/>
        <v>0</v>
      </c>
      <c r="H48" s="7">
        <f t="shared" si="6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4"/>
        <v>0</v>
      </c>
      <c r="G49" s="7">
        <f t="shared" si="5"/>
        <v>0</v>
      </c>
      <c r="H49" s="7">
        <f t="shared" si="6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4"/>
        <v>0</v>
      </c>
      <c r="G50" s="7">
        <f t="shared" si="5"/>
        <v>0</v>
      </c>
      <c r="H50" s="7">
        <f t="shared" si="6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4"/>
        <v>0</v>
      </c>
      <c r="G51" s="7">
        <f t="shared" si="5"/>
        <v>0</v>
      </c>
      <c r="H51" s="7">
        <f t="shared" si="6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4"/>
        <v>0</v>
      </c>
      <c r="G52" s="7">
        <f t="shared" si="5"/>
        <v>0</v>
      </c>
      <c r="H52" s="7">
        <f t="shared" si="6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4"/>
        <v>0</v>
      </c>
      <c r="G53" s="7">
        <f t="shared" si="5"/>
        <v>0</v>
      </c>
      <c r="H53" s="7">
        <f t="shared" si="6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4"/>
        <v>0</v>
      </c>
      <c r="G54" s="7">
        <f t="shared" si="5"/>
        <v>0</v>
      </c>
      <c r="H54" s="7">
        <f t="shared" si="6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4"/>
        <v>0</v>
      </c>
      <c r="G55" s="7">
        <f t="shared" si="5"/>
        <v>0</v>
      </c>
      <c r="H55" s="7">
        <f t="shared" si="6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4"/>
        <v>0</v>
      </c>
      <c r="G56" s="7">
        <f t="shared" si="5"/>
        <v>0</v>
      </c>
      <c r="H56" s="7">
        <f t="shared" si="6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4"/>
        <v>0</v>
      </c>
      <c r="G57" s="7">
        <f t="shared" si="5"/>
        <v>0</v>
      </c>
      <c r="H57" s="7">
        <f t="shared" si="6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4"/>
        <v>0</v>
      </c>
      <c r="G58" s="7">
        <f t="shared" si="5"/>
        <v>0</v>
      </c>
      <c r="H58" s="7">
        <f t="shared" si="6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4"/>
        <v>0</v>
      </c>
      <c r="G59" s="7">
        <f t="shared" si="5"/>
        <v>0</v>
      </c>
      <c r="H59" s="7">
        <f t="shared" si="6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4"/>
        <v>0</v>
      </c>
      <c r="G60" s="7">
        <f t="shared" si="5"/>
        <v>0</v>
      </c>
      <c r="H60" s="7">
        <f t="shared" si="6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4"/>
        <v>0</v>
      </c>
      <c r="G61" s="7">
        <f t="shared" si="5"/>
        <v>0</v>
      </c>
      <c r="H61" s="7">
        <f t="shared" si="6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ref="F62:F125" si="7">(D62*E62)/9507</f>
        <v>0</v>
      </c>
      <c r="G62" s="7">
        <f t="shared" ref="G62:G125" si="8">SUM(E62*0.7375)</f>
        <v>0</v>
      </c>
      <c r="H62" s="7">
        <f t="shared" ref="H62:H125" si="9">SUM(D62*G62)/5252</f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7"/>
        <v>0</v>
      </c>
      <c r="G63" s="7">
        <f t="shared" si="8"/>
        <v>0</v>
      </c>
      <c r="H63" s="7">
        <f t="shared" si="9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7"/>
        <v>0</v>
      </c>
      <c r="G64" s="7">
        <f t="shared" si="8"/>
        <v>0</v>
      </c>
      <c r="H64" s="7">
        <f t="shared" si="9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7"/>
        <v>0</v>
      </c>
      <c r="G65" s="7">
        <f t="shared" si="8"/>
        <v>0</v>
      </c>
      <c r="H65" s="7">
        <f t="shared" si="9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7"/>
        <v>0</v>
      </c>
      <c r="G66" s="7">
        <f t="shared" si="8"/>
        <v>0</v>
      </c>
      <c r="H66" s="7">
        <f t="shared" si="9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7"/>
        <v>0</v>
      </c>
      <c r="G67" s="7">
        <f t="shared" si="8"/>
        <v>0</v>
      </c>
      <c r="H67" s="7">
        <f t="shared" si="9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7"/>
        <v>0</v>
      </c>
      <c r="G68" s="7">
        <f t="shared" si="8"/>
        <v>0</v>
      </c>
      <c r="H68" s="7">
        <f t="shared" si="9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7"/>
        <v>0</v>
      </c>
      <c r="G69" s="7">
        <f t="shared" si="8"/>
        <v>0</v>
      </c>
      <c r="H69" s="7">
        <f t="shared" si="9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7"/>
        <v>0</v>
      </c>
      <c r="G70" s="7">
        <f t="shared" si="8"/>
        <v>0</v>
      </c>
      <c r="H70" s="7">
        <f t="shared" si="9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7"/>
        <v>0</v>
      </c>
      <c r="G71" s="7">
        <f t="shared" si="8"/>
        <v>0</v>
      </c>
      <c r="H71" s="7">
        <f t="shared" si="9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7"/>
        <v>0</v>
      </c>
      <c r="G72" s="7">
        <f t="shared" si="8"/>
        <v>0</v>
      </c>
      <c r="H72" s="7">
        <f t="shared" si="9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7"/>
        <v>0</v>
      </c>
      <c r="G73" s="7">
        <f t="shared" si="8"/>
        <v>0</v>
      </c>
      <c r="H73" s="7">
        <f t="shared" si="9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7"/>
        <v>0</v>
      </c>
      <c r="G74" s="7">
        <f t="shared" si="8"/>
        <v>0</v>
      </c>
      <c r="H74" s="7">
        <f t="shared" si="9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7"/>
        <v>0</v>
      </c>
      <c r="G75" s="7">
        <f t="shared" si="8"/>
        <v>0</v>
      </c>
      <c r="H75" s="7">
        <f t="shared" si="9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7"/>
        <v>0</v>
      </c>
      <c r="G76" s="7">
        <f t="shared" si="8"/>
        <v>0</v>
      </c>
      <c r="H76" s="7">
        <f t="shared" si="9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7"/>
        <v>0</v>
      </c>
      <c r="G77" s="7">
        <f t="shared" si="8"/>
        <v>0</v>
      </c>
      <c r="H77" s="7">
        <f t="shared" si="9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7"/>
        <v>0</v>
      </c>
      <c r="G78" s="7">
        <f t="shared" si="8"/>
        <v>0</v>
      </c>
      <c r="H78" s="7">
        <f t="shared" si="9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7"/>
        <v>0</v>
      </c>
      <c r="G79" s="7">
        <f t="shared" si="8"/>
        <v>0</v>
      </c>
      <c r="H79" s="7">
        <f t="shared" si="9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7"/>
        <v>0</v>
      </c>
      <c r="G80" s="7">
        <f t="shared" si="8"/>
        <v>0</v>
      </c>
      <c r="H80" s="7">
        <f t="shared" si="9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7"/>
        <v>0</v>
      </c>
      <c r="G81" s="7">
        <f t="shared" si="8"/>
        <v>0</v>
      </c>
      <c r="H81" s="7">
        <f t="shared" si="9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7"/>
        <v>0</v>
      </c>
      <c r="G82" s="7">
        <f t="shared" si="8"/>
        <v>0</v>
      </c>
      <c r="H82" s="7">
        <f t="shared" si="9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7"/>
        <v>0</v>
      </c>
      <c r="G83" s="7">
        <f t="shared" si="8"/>
        <v>0</v>
      </c>
      <c r="H83" s="7">
        <f t="shared" si="9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7"/>
        <v>0</v>
      </c>
      <c r="G84" s="7">
        <f t="shared" si="8"/>
        <v>0</v>
      </c>
      <c r="H84" s="7">
        <f t="shared" si="9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7"/>
        <v>0</v>
      </c>
      <c r="G85" s="7">
        <f t="shared" si="8"/>
        <v>0</v>
      </c>
      <c r="H85" s="7">
        <f t="shared" si="9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7"/>
        <v>0</v>
      </c>
      <c r="G86" s="7">
        <f t="shared" si="8"/>
        <v>0</v>
      </c>
      <c r="H86" s="7">
        <f t="shared" si="9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7"/>
        <v>0</v>
      </c>
      <c r="G87" s="7">
        <f t="shared" si="8"/>
        <v>0</v>
      </c>
      <c r="H87" s="7">
        <f t="shared" si="9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7"/>
        <v>0</v>
      </c>
      <c r="G88" s="7">
        <f t="shared" si="8"/>
        <v>0</v>
      </c>
      <c r="H88" s="7">
        <f t="shared" si="9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7"/>
        <v>0</v>
      </c>
      <c r="G89" s="7">
        <f t="shared" si="8"/>
        <v>0</v>
      </c>
      <c r="H89" s="7">
        <f t="shared" si="9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7"/>
        <v>0</v>
      </c>
      <c r="G90" s="7">
        <f t="shared" si="8"/>
        <v>0</v>
      </c>
      <c r="H90" s="7">
        <f t="shared" si="9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7"/>
        <v>0</v>
      </c>
      <c r="G91" s="7">
        <f t="shared" si="8"/>
        <v>0</v>
      </c>
      <c r="H91" s="7">
        <f t="shared" si="9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7"/>
        <v>0</v>
      </c>
      <c r="G92" s="7">
        <f t="shared" si="8"/>
        <v>0</v>
      </c>
      <c r="H92" s="7">
        <f t="shared" si="9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7"/>
        <v>0</v>
      </c>
      <c r="G93" s="7">
        <f t="shared" si="8"/>
        <v>0</v>
      </c>
      <c r="H93" s="7">
        <f t="shared" si="9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7"/>
        <v>0</v>
      </c>
      <c r="G94" s="7">
        <f t="shared" si="8"/>
        <v>0</v>
      </c>
      <c r="H94" s="7">
        <f t="shared" si="9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7"/>
        <v>0</v>
      </c>
      <c r="G95" s="7">
        <f t="shared" si="8"/>
        <v>0</v>
      </c>
      <c r="H95" s="7">
        <f t="shared" si="9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7"/>
        <v>0</v>
      </c>
      <c r="G96" s="7">
        <f t="shared" si="8"/>
        <v>0</v>
      </c>
      <c r="H96" s="7">
        <f t="shared" si="9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7"/>
        <v>0</v>
      </c>
      <c r="G97" s="7">
        <f t="shared" si="8"/>
        <v>0</v>
      </c>
      <c r="H97" s="7">
        <f t="shared" si="9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7"/>
        <v>0</v>
      </c>
      <c r="G98" s="7">
        <f t="shared" si="8"/>
        <v>0</v>
      </c>
      <c r="H98" s="7">
        <f t="shared" si="9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7"/>
        <v>0</v>
      </c>
      <c r="G99" s="7">
        <f t="shared" si="8"/>
        <v>0</v>
      </c>
      <c r="H99" s="7">
        <f t="shared" si="9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7"/>
        <v>0</v>
      </c>
      <c r="G100" s="7">
        <f t="shared" si="8"/>
        <v>0</v>
      </c>
      <c r="H100" s="7">
        <f t="shared" si="9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7"/>
        <v>0</v>
      </c>
      <c r="G101" s="7">
        <f t="shared" si="8"/>
        <v>0</v>
      </c>
      <c r="H101" s="7">
        <f t="shared" si="9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7"/>
        <v>0</v>
      </c>
      <c r="G102" s="7">
        <f t="shared" si="8"/>
        <v>0</v>
      </c>
      <c r="H102" s="7">
        <f t="shared" si="9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7"/>
        <v>0</v>
      </c>
      <c r="G103" s="7">
        <f t="shared" si="8"/>
        <v>0</v>
      </c>
      <c r="H103" s="7">
        <f t="shared" si="9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7"/>
        <v>0</v>
      </c>
      <c r="G104" s="7">
        <f t="shared" si="8"/>
        <v>0</v>
      </c>
      <c r="H104" s="7">
        <f t="shared" si="9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7"/>
        <v>0</v>
      </c>
      <c r="G105" s="7">
        <f t="shared" si="8"/>
        <v>0</v>
      </c>
      <c r="H105" s="7">
        <f t="shared" si="9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7"/>
        <v>0</v>
      </c>
      <c r="G106" s="7">
        <f t="shared" si="8"/>
        <v>0</v>
      </c>
      <c r="H106" s="7">
        <f t="shared" si="9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7"/>
        <v>0</v>
      </c>
      <c r="G107" s="7">
        <f t="shared" si="8"/>
        <v>0</v>
      </c>
      <c r="H107" s="7">
        <f t="shared" si="9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7"/>
        <v>0</v>
      </c>
      <c r="G108" s="7">
        <f t="shared" si="8"/>
        <v>0</v>
      </c>
      <c r="H108" s="7">
        <f t="shared" si="9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7"/>
        <v>0</v>
      </c>
      <c r="G109" s="7">
        <f t="shared" si="8"/>
        <v>0</v>
      </c>
      <c r="H109" s="7">
        <f t="shared" si="9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7"/>
        <v>0</v>
      </c>
      <c r="G110" s="7">
        <f t="shared" si="8"/>
        <v>0</v>
      </c>
      <c r="H110" s="7">
        <f t="shared" si="9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7"/>
        <v>0</v>
      </c>
      <c r="G111" s="7">
        <f t="shared" si="8"/>
        <v>0</v>
      </c>
      <c r="H111" s="7">
        <f t="shared" si="9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7"/>
        <v>0</v>
      </c>
      <c r="G112" s="7">
        <f t="shared" si="8"/>
        <v>0</v>
      </c>
      <c r="H112" s="7">
        <f t="shared" si="9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7"/>
        <v>0</v>
      </c>
      <c r="G113" s="7">
        <f t="shared" si="8"/>
        <v>0</v>
      </c>
      <c r="H113" s="7">
        <f t="shared" si="9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7"/>
        <v>0</v>
      </c>
      <c r="G114" s="7">
        <f t="shared" si="8"/>
        <v>0</v>
      </c>
      <c r="H114" s="7">
        <f t="shared" si="9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7"/>
        <v>0</v>
      </c>
      <c r="G115" s="7">
        <f t="shared" si="8"/>
        <v>0</v>
      </c>
      <c r="H115" s="7">
        <f t="shared" si="9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7"/>
        <v>0</v>
      </c>
      <c r="G116" s="7">
        <f t="shared" si="8"/>
        <v>0</v>
      </c>
      <c r="H116" s="7">
        <f t="shared" si="9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7"/>
        <v>0</v>
      </c>
      <c r="G117" s="7">
        <f t="shared" si="8"/>
        <v>0</v>
      </c>
      <c r="H117" s="7">
        <f t="shared" si="9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7"/>
        <v>0</v>
      </c>
      <c r="G118" s="7">
        <f t="shared" si="8"/>
        <v>0</v>
      </c>
      <c r="H118" s="7">
        <f t="shared" si="9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7"/>
        <v>0</v>
      </c>
      <c r="G119" s="7">
        <f t="shared" si="8"/>
        <v>0</v>
      </c>
      <c r="H119" s="7">
        <f t="shared" si="9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7"/>
        <v>0</v>
      </c>
      <c r="G120" s="7">
        <f t="shared" si="8"/>
        <v>0</v>
      </c>
      <c r="H120" s="7">
        <f t="shared" si="9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7"/>
        <v>0</v>
      </c>
      <c r="G121" s="7">
        <f t="shared" si="8"/>
        <v>0</v>
      </c>
      <c r="H121" s="7">
        <f t="shared" si="9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7"/>
        <v>0</v>
      </c>
      <c r="G122" s="7">
        <f t="shared" si="8"/>
        <v>0</v>
      </c>
      <c r="H122" s="7">
        <f t="shared" si="9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7"/>
        <v>0</v>
      </c>
      <c r="G123" s="7">
        <f t="shared" si="8"/>
        <v>0</v>
      </c>
      <c r="H123" s="7">
        <f t="shared" si="9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7"/>
        <v>0</v>
      </c>
      <c r="G124" s="7">
        <f t="shared" si="8"/>
        <v>0</v>
      </c>
      <c r="H124" s="7">
        <f t="shared" si="9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7"/>
        <v>0</v>
      </c>
      <c r="G125" s="7">
        <f t="shared" si="8"/>
        <v>0</v>
      </c>
      <c r="H125" s="7">
        <f t="shared" si="9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ref="F126:F189" si="10">(D126*E126)/9507</f>
        <v>0</v>
      </c>
      <c r="G126" s="7">
        <f t="shared" ref="G126:G189" si="11">SUM(E126*0.7375)</f>
        <v>0</v>
      </c>
      <c r="H126" s="7">
        <f t="shared" ref="H126:H189" si="12">SUM(D126*G126)/5252</f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10"/>
        <v>0</v>
      </c>
      <c r="G127" s="7">
        <f t="shared" si="11"/>
        <v>0</v>
      </c>
      <c r="H127" s="7">
        <f t="shared" si="12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10"/>
        <v>0</v>
      </c>
      <c r="G128" s="7">
        <f t="shared" si="11"/>
        <v>0</v>
      </c>
      <c r="H128" s="7">
        <f t="shared" si="12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10"/>
        <v>0</v>
      </c>
      <c r="G129" s="7">
        <f t="shared" si="11"/>
        <v>0</v>
      </c>
      <c r="H129" s="7">
        <f t="shared" si="12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10"/>
        <v>0</v>
      </c>
      <c r="G130" s="7">
        <f t="shared" si="11"/>
        <v>0</v>
      </c>
      <c r="H130" s="7">
        <f t="shared" si="12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10"/>
        <v>0</v>
      </c>
      <c r="G131" s="7">
        <f t="shared" si="11"/>
        <v>0</v>
      </c>
      <c r="H131" s="7">
        <f t="shared" si="12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10"/>
        <v>0</v>
      </c>
      <c r="G132" s="7">
        <f t="shared" si="11"/>
        <v>0</v>
      </c>
      <c r="H132" s="7">
        <f t="shared" si="12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10"/>
        <v>0</v>
      </c>
      <c r="G133" s="7">
        <f t="shared" si="11"/>
        <v>0</v>
      </c>
      <c r="H133" s="7">
        <f t="shared" si="12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10"/>
        <v>0</v>
      </c>
      <c r="G134" s="7">
        <f t="shared" si="11"/>
        <v>0</v>
      </c>
      <c r="H134" s="7">
        <f t="shared" si="12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10"/>
        <v>0</v>
      </c>
      <c r="G135" s="7">
        <f t="shared" si="11"/>
        <v>0</v>
      </c>
      <c r="H135" s="7">
        <f t="shared" si="12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10"/>
        <v>0</v>
      </c>
      <c r="G136" s="7">
        <f t="shared" si="11"/>
        <v>0</v>
      </c>
      <c r="H136" s="7">
        <f t="shared" si="12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10"/>
        <v>0</v>
      </c>
      <c r="G137" s="7">
        <f t="shared" si="11"/>
        <v>0</v>
      </c>
      <c r="H137" s="7">
        <f t="shared" si="12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10"/>
        <v>0</v>
      </c>
      <c r="G138" s="7">
        <f t="shared" si="11"/>
        <v>0</v>
      </c>
      <c r="H138" s="7">
        <f t="shared" si="12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10"/>
        <v>0</v>
      </c>
      <c r="G139" s="7">
        <f t="shared" si="11"/>
        <v>0</v>
      </c>
      <c r="H139" s="7">
        <f t="shared" si="12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10"/>
        <v>0</v>
      </c>
      <c r="G140" s="7">
        <f t="shared" si="11"/>
        <v>0</v>
      </c>
      <c r="H140" s="7">
        <f t="shared" si="12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10"/>
        <v>0</v>
      </c>
      <c r="G141" s="7">
        <f t="shared" si="11"/>
        <v>0</v>
      </c>
      <c r="H141" s="7">
        <f t="shared" si="12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10"/>
        <v>0</v>
      </c>
      <c r="G142" s="7">
        <f t="shared" si="11"/>
        <v>0</v>
      </c>
      <c r="H142" s="7">
        <f t="shared" si="12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10"/>
        <v>0</v>
      </c>
      <c r="G143" s="7">
        <f t="shared" si="11"/>
        <v>0</v>
      </c>
      <c r="H143" s="7">
        <f t="shared" si="12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10"/>
        <v>0</v>
      </c>
      <c r="G144" s="7">
        <f t="shared" si="11"/>
        <v>0</v>
      </c>
      <c r="H144" s="7">
        <f t="shared" si="12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10"/>
        <v>0</v>
      </c>
      <c r="G145" s="7">
        <f t="shared" si="11"/>
        <v>0</v>
      </c>
      <c r="H145" s="7">
        <f t="shared" si="12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10"/>
        <v>0</v>
      </c>
      <c r="G146" s="7">
        <f t="shared" si="11"/>
        <v>0</v>
      </c>
      <c r="H146" s="7">
        <f t="shared" si="12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10"/>
        <v>0</v>
      </c>
      <c r="G147" s="7">
        <f t="shared" si="11"/>
        <v>0</v>
      </c>
      <c r="H147" s="7">
        <f t="shared" si="12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10"/>
        <v>0</v>
      </c>
      <c r="G148" s="7">
        <f t="shared" si="11"/>
        <v>0</v>
      </c>
      <c r="H148" s="7">
        <f t="shared" si="12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10"/>
        <v>0</v>
      </c>
      <c r="G149" s="7">
        <f t="shared" si="11"/>
        <v>0</v>
      </c>
      <c r="H149" s="7">
        <f t="shared" si="12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10"/>
        <v>0</v>
      </c>
      <c r="G150" s="7">
        <f t="shared" si="11"/>
        <v>0</v>
      </c>
      <c r="H150" s="7">
        <f t="shared" si="12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10"/>
        <v>0</v>
      </c>
      <c r="G151" s="7">
        <f t="shared" si="11"/>
        <v>0</v>
      </c>
      <c r="H151" s="7">
        <f t="shared" si="12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10"/>
        <v>0</v>
      </c>
      <c r="G152" s="7">
        <f t="shared" si="11"/>
        <v>0</v>
      </c>
      <c r="H152" s="7">
        <f t="shared" si="12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10"/>
        <v>0</v>
      </c>
      <c r="G153" s="7">
        <f t="shared" si="11"/>
        <v>0</v>
      </c>
      <c r="H153" s="7">
        <f t="shared" si="12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10"/>
        <v>0</v>
      </c>
      <c r="G154" s="7">
        <f t="shared" si="11"/>
        <v>0</v>
      </c>
      <c r="H154" s="7">
        <f t="shared" si="12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10"/>
        <v>0</v>
      </c>
      <c r="G155" s="7">
        <f t="shared" si="11"/>
        <v>0</v>
      </c>
      <c r="H155" s="7">
        <f t="shared" si="12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10"/>
        <v>0</v>
      </c>
      <c r="G156" s="7">
        <f t="shared" si="11"/>
        <v>0</v>
      </c>
      <c r="H156" s="7">
        <f t="shared" si="12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10"/>
        <v>0</v>
      </c>
      <c r="G157" s="7">
        <f t="shared" si="11"/>
        <v>0</v>
      </c>
      <c r="H157" s="7">
        <f t="shared" si="12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10"/>
        <v>0</v>
      </c>
      <c r="G158" s="7">
        <f t="shared" si="11"/>
        <v>0</v>
      </c>
      <c r="H158" s="7">
        <f t="shared" si="12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10"/>
        <v>0</v>
      </c>
      <c r="G159" s="7">
        <f t="shared" si="11"/>
        <v>0</v>
      </c>
      <c r="H159" s="7">
        <f t="shared" si="12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10"/>
        <v>0</v>
      </c>
      <c r="G160" s="7">
        <f t="shared" si="11"/>
        <v>0</v>
      </c>
      <c r="H160" s="7">
        <f t="shared" si="12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10"/>
        <v>0</v>
      </c>
      <c r="G161" s="7">
        <f t="shared" si="11"/>
        <v>0</v>
      </c>
      <c r="H161" s="7">
        <f t="shared" si="12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10"/>
        <v>0</v>
      </c>
      <c r="G162" s="7">
        <f t="shared" si="11"/>
        <v>0</v>
      </c>
      <c r="H162" s="7">
        <f t="shared" si="12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10"/>
        <v>0</v>
      </c>
      <c r="G163" s="7">
        <f t="shared" si="11"/>
        <v>0</v>
      </c>
      <c r="H163" s="7">
        <f t="shared" si="12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10"/>
        <v>0</v>
      </c>
      <c r="G164" s="7">
        <f t="shared" si="11"/>
        <v>0</v>
      </c>
      <c r="H164" s="7">
        <f t="shared" si="12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10"/>
        <v>0</v>
      </c>
      <c r="G165" s="7">
        <f t="shared" si="11"/>
        <v>0</v>
      </c>
      <c r="H165" s="7">
        <f t="shared" si="12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10"/>
        <v>0</v>
      </c>
      <c r="G166" s="7">
        <f t="shared" si="11"/>
        <v>0</v>
      </c>
      <c r="H166" s="7">
        <f t="shared" si="12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10"/>
        <v>0</v>
      </c>
      <c r="G167" s="7">
        <f t="shared" si="11"/>
        <v>0</v>
      </c>
      <c r="H167" s="7">
        <f t="shared" si="12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10"/>
        <v>0</v>
      </c>
      <c r="G168" s="7">
        <f t="shared" si="11"/>
        <v>0</v>
      </c>
      <c r="H168" s="7">
        <f t="shared" si="12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10"/>
        <v>0</v>
      </c>
      <c r="G169" s="7">
        <f t="shared" si="11"/>
        <v>0</v>
      </c>
      <c r="H169" s="7">
        <f t="shared" si="12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10"/>
        <v>0</v>
      </c>
      <c r="G170" s="7">
        <f t="shared" si="11"/>
        <v>0</v>
      </c>
      <c r="H170" s="7">
        <f t="shared" si="12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10"/>
        <v>0</v>
      </c>
      <c r="G171" s="7">
        <f t="shared" si="11"/>
        <v>0</v>
      </c>
      <c r="H171" s="7">
        <f t="shared" si="12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10"/>
        <v>0</v>
      </c>
      <c r="G172" s="7">
        <f t="shared" si="11"/>
        <v>0</v>
      </c>
      <c r="H172" s="7">
        <f t="shared" si="12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10"/>
        <v>0</v>
      </c>
      <c r="G173" s="7">
        <f t="shared" si="11"/>
        <v>0</v>
      </c>
      <c r="H173" s="7">
        <f t="shared" si="12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10"/>
        <v>0</v>
      </c>
      <c r="G174" s="7">
        <f t="shared" si="11"/>
        <v>0</v>
      </c>
      <c r="H174" s="7">
        <f t="shared" si="12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10"/>
        <v>0</v>
      </c>
      <c r="G175" s="7">
        <f t="shared" si="11"/>
        <v>0</v>
      </c>
      <c r="H175" s="7">
        <f t="shared" si="12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10"/>
        <v>0</v>
      </c>
      <c r="G176" s="7">
        <f t="shared" si="11"/>
        <v>0</v>
      </c>
      <c r="H176" s="7">
        <f t="shared" si="12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10"/>
        <v>0</v>
      </c>
      <c r="G177" s="7">
        <f t="shared" si="11"/>
        <v>0</v>
      </c>
      <c r="H177" s="7">
        <f t="shared" si="12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10"/>
        <v>0</v>
      </c>
      <c r="G178" s="7">
        <f t="shared" si="11"/>
        <v>0</v>
      </c>
      <c r="H178" s="7">
        <f t="shared" si="12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10"/>
        <v>0</v>
      </c>
      <c r="G179" s="7">
        <f t="shared" si="11"/>
        <v>0</v>
      </c>
      <c r="H179" s="7">
        <f t="shared" si="12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10"/>
        <v>0</v>
      </c>
      <c r="G180" s="7">
        <f t="shared" si="11"/>
        <v>0</v>
      </c>
      <c r="H180" s="7">
        <f t="shared" si="12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10"/>
        <v>0</v>
      </c>
      <c r="G181" s="7">
        <f t="shared" si="11"/>
        <v>0</v>
      </c>
      <c r="H181" s="7">
        <f t="shared" si="12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10"/>
        <v>0</v>
      </c>
      <c r="G182" s="7">
        <f t="shared" si="11"/>
        <v>0</v>
      </c>
      <c r="H182" s="7">
        <f t="shared" si="12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10"/>
        <v>0</v>
      </c>
      <c r="G183" s="7">
        <f t="shared" si="11"/>
        <v>0</v>
      </c>
      <c r="H183" s="7">
        <f t="shared" si="12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10"/>
        <v>0</v>
      </c>
      <c r="G184" s="7">
        <f t="shared" si="11"/>
        <v>0</v>
      </c>
      <c r="H184" s="7">
        <f t="shared" si="12"/>
        <v>0</v>
      </c>
      <c r="I184" s="9"/>
      <c r="J184" s="5"/>
      <c r="L184" s="4"/>
      <c r="M184" s="4"/>
      <c r="N184" s="4"/>
    </row>
    <row r="185" spans="1:14">
      <c r="A185" s="1"/>
      <c r="C185"/>
      <c r="D185"/>
      <c r="E185"/>
      <c r="F185" s="8">
        <f t="shared" si="10"/>
        <v>0</v>
      </c>
      <c r="G185" s="7">
        <f t="shared" si="11"/>
        <v>0</v>
      </c>
      <c r="H185" s="7">
        <f t="shared" si="12"/>
        <v>0</v>
      </c>
      <c r="J185"/>
      <c r="L185"/>
      <c r="M185"/>
    </row>
    <row r="186" spans="1:14">
      <c r="A186" s="1"/>
      <c r="C186"/>
      <c r="D186"/>
      <c r="E186"/>
      <c r="F186" s="8">
        <f t="shared" si="10"/>
        <v>0</v>
      </c>
      <c r="G186" s="7">
        <f t="shared" si="11"/>
        <v>0</v>
      </c>
      <c r="H186" s="7">
        <f t="shared" si="12"/>
        <v>0</v>
      </c>
      <c r="J186"/>
      <c r="L186"/>
      <c r="M186"/>
    </row>
    <row r="187" spans="1:14">
      <c r="A187" s="1"/>
      <c r="C187"/>
      <c r="D187"/>
      <c r="E187"/>
      <c r="F187" s="8">
        <f t="shared" si="10"/>
        <v>0</v>
      </c>
      <c r="G187" s="7">
        <f t="shared" si="11"/>
        <v>0</v>
      </c>
      <c r="H187" s="7">
        <f t="shared" si="12"/>
        <v>0</v>
      </c>
      <c r="J187"/>
      <c r="L187"/>
      <c r="M187"/>
    </row>
    <row r="188" spans="1:14">
      <c r="A188" s="1"/>
      <c r="C188"/>
      <c r="D188"/>
      <c r="E188"/>
      <c r="F188" s="8">
        <f t="shared" si="10"/>
        <v>0</v>
      </c>
      <c r="G188" s="7">
        <f t="shared" si="11"/>
        <v>0</v>
      </c>
      <c r="H188" s="7">
        <f t="shared" si="12"/>
        <v>0</v>
      </c>
      <c r="J188"/>
      <c r="L188"/>
      <c r="M188"/>
    </row>
    <row r="189" spans="1:14">
      <c r="A189" s="1"/>
      <c r="C189"/>
      <c r="D189"/>
      <c r="E189"/>
      <c r="F189" s="8">
        <f t="shared" si="10"/>
        <v>0</v>
      </c>
      <c r="G189" s="7">
        <f t="shared" si="11"/>
        <v>0</v>
      </c>
      <c r="H189" s="7">
        <f t="shared" si="12"/>
        <v>0</v>
      </c>
      <c r="J189"/>
      <c r="L189"/>
      <c r="M189"/>
    </row>
    <row r="190" spans="1:14">
      <c r="A190" s="1"/>
      <c r="C190"/>
      <c r="D190"/>
      <c r="E190"/>
      <c r="F190" s="8">
        <f t="shared" ref="F190:F229" si="13">(D190*E190)/9507</f>
        <v>0</v>
      </c>
      <c r="G190" s="7">
        <f t="shared" ref="G190:G229" si="14">SUM(E190*0.7375)</f>
        <v>0</v>
      </c>
      <c r="H190" s="7">
        <f t="shared" ref="H190:H229" si="15">SUM(D190*G190)/5252</f>
        <v>0</v>
      </c>
      <c r="J190"/>
      <c r="L190"/>
      <c r="M190"/>
    </row>
    <row r="191" spans="1:14">
      <c r="A191" s="1"/>
      <c r="C191"/>
      <c r="D191"/>
      <c r="E191"/>
      <c r="F191" s="8">
        <f t="shared" si="13"/>
        <v>0</v>
      </c>
      <c r="G191" s="7">
        <f t="shared" si="14"/>
        <v>0</v>
      </c>
      <c r="H191" s="7">
        <f t="shared" si="15"/>
        <v>0</v>
      </c>
      <c r="J191"/>
      <c r="L191"/>
      <c r="M191"/>
    </row>
    <row r="192" spans="1:14">
      <c r="A192" s="1"/>
      <c r="C192"/>
      <c r="D192"/>
      <c r="E192"/>
      <c r="F192" s="8">
        <f t="shared" si="13"/>
        <v>0</v>
      </c>
      <c r="G192" s="7">
        <f t="shared" si="14"/>
        <v>0</v>
      </c>
      <c r="H192" s="7">
        <f t="shared" si="15"/>
        <v>0</v>
      </c>
      <c r="J192"/>
      <c r="L192"/>
      <c r="M192"/>
    </row>
    <row r="193" spans="1:14">
      <c r="A193" s="1"/>
      <c r="C193"/>
      <c r="D193"/>
      <c r="E193"/>
      <c r="F193" s="8">
        <f t="shared" si="13"/>
        <v>0</v>
      </c>
      <c r="G193" s="7">
        <f t="shared" si="14"/>
        <v>0</v>
      </c>
      <c r="H193" s="7">
        <f t="shared" si="15"/>
        <v>0</v>
      </c>
      <c r="J193"/>
      <c r="L193"/>
      <c r="M193"/>
    </row>
    <row r="194" spans="1:14">
      <c r="A194" s="1"/>
      <c r="C194"/>
      <c r="D194"/>
      <c r="E194"/>
      <c r="F194" s="8">
        <f t="shared" si="13"/>
        <v>0</v>
      </c>
      <c r="G194" s="7">
        <f t="shared" si="14"/>
        <v>0</v>
      </c>
      <c r="H194" s="7">
        <f t="shared" si="15"/>
        <v>0</v>
      </c>
      <c r="J194"/>
      <c r="L194"/>
      <c r="M194"/>
    </row>
    <row r="195" spans="1:14">
      <c r="A195" s="1"/>
      <c r="C195"/>
      <c r="D195"/>
      <c r="E195"/>
      <c r="F195" s="8">
        <f t="shared" si="13"/>
        <v>0</v>
      </c>
      <c r="G195" s="7">
        <f t="shared" si="14"/>
        <v>0</v>
      </c>
      <c r="H195" s="7">
        <f t="shared" si="15"/>
        <v>0</v>
      </c>
      <c r="J195"/>
      <c r="L195"/>
      <c r="M195"/>
      <c r="N195"/>
    </row>
    <row r="196" spans="1:14" hidden="1">
      <c r="A196" s="1"/>
      <c r="C196"/>
      <c r="D196"/>
      <c r="E196"/>
      <c r="F196" s="8">
        <f t="shared" si="13"/>
        <v>0</v>
      </c>
      <c r="G196" s="7">
        <f t="shared" si="14"/>
        <v>0</v>
      </c>
      <c r="H196" s="7">
        <f t="shared" si="15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3"/>
        <v>0</v>
      </c>
      <c r="G197" s="7">
        <f t="shared" si="14"/>
        <v>0</v>
      </c>
      <c r="H197" s="7">
        <f t="shared" si="15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3"/>
        <v>0</v>
      </c>
      <c r="G198" s="7">
        <f t="shared" si="14"/>
        <v>0</v>
      </c>
      <c r="H198" s="7">
        <f t="shared" si="15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3"/>
        <v>0</v>
      </c>
      <c r="G199" s="7">
        <f t="shared" si="14"/>
        <v>0</v>
      </c>
      <c r="H199" s="7">
        <f t="shared" si="15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3"/>
        <v>0</v>
      </c>
      <c r="G200" s="7">
        <f t="shared" si="14"/>
        <v>0</v>
      </c>
      <c r="H200" s="7">
        <f t="shared" si="15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3"/>
        <v>0</v>
      </c>
      <c r="G201" s="7">
        <f t="shared" si="14"/>
        <v>0</v>
      </c>
      <c r="H201" s="7">
        <f t="shared" si="15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3"/>
        <v>0</v>
      </c>
      <c r="G202" s="7">
        <f t="shared" si="14"/>
        <v>0</v>
      </c>
      <c r="H202" s="7">
        <f t="shared" si="15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3"/>
        <v>0</v>
      </c>
      <c r="G203" s="7">
        <f t="shared" si="14"/>
        <v>0</v>
      </c>
      <c r="H203" s="7">
        <f t="shared" si="15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3"/>
        <v>0</v>
      </c>
      <c r="G204" s="7">
        <f t="shared" si="14"/>
        <v>0</v>
      </c>
      <c r="H204" s="7">
        <f t="shared" si="15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3"/>
        <v>0</v>
      </c>
      <c r="G205" s="7">
        <f t="shared" si="14"/>
        <v>0</v>
      </c>
      <c r="H205" s="7">
        <f t="shared" si="15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3"/>
        <v>0</v>
      </c>
      <c r="G206" s="7">
        <f t="shared" si="14"/>
        <v>0</v>
      </c>
      <c r="H206" s="7">
        <f t="shared" si="15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3"/>
        <v>0</v>
      </c>
      <c r="G207" s="7">
        <f t="shared" si="14"/>
        <v>0</v>
      </c>
      <c r="H207" s="7">
        <f t="shared" si="15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3"/>
        <v>0</v>
      </c>
      <c r="G208" s="7">
        <f t="shared" si="14"/>
        <v>0</v>
      </c>
      <c r="H208" s="7">
        <f t="shared" si="15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3"/>
        <v>0</v>
      </c>
      <c r="G209" s="7">
        <f t="shared" si="14"/>
        <v>0</v>
      </c>
      <c r="H209" s="7">
        <f t="shared" si="15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3"/>
        <v>0</v>
      </c>
      <c r="G210" s="7">
        <f t="shared" si="14"/>
        <v>0</v>
      </c>
      <c r="H210" s="7">
        <f t="shared" si="15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3"/>
        <v>0</v>
      </c>
      <c r="G211" s="7">
        <f t="shared" si="14"/>
        <v>0</v>
      </c>
      <c r="H211" s="7">
        <f t="shared" si="15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3"/>
        <v>0</v>
      </c>
      <c r="G212" s="7">
        <f t="shared" si="14"/>
        <v>0</v>
      </c>
      <c r="H212" s="7">
        <f t="shared" si="15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3"/>
        <v>0</v>
      </c>
      <c r="G213" s="7">
        <f t="shared" si="14"/>
        <v>0</v>
      </c>
      <c r="H213" s="7">
        <f t="shared" si="15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3"/>
        <v>0</v>
      </c>
      <c r="G214" s="7">
        <f t="shared" si="14"/>
        <v>0</v>
      </c>
      <c r="H214" s="7">
        <f t="shared" si="15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3"/>
        <v>0</v>
      </c>
      <c r="G215" s="7">
        <f t="shared" si="14"/>
        <v>0</v>
      </c>
      <c r="H215" s="7">
        <f t="shared" si="15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3"/>
        <v>0</v>
      </c>
      <c r="G216" s="7">
        <f t="shared" si="14"/>
        <v>0</v>
      </c>
      <c r="H216" s="7">
        <f t="shared" si="15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3"/>
        <v>0</v>
      </c>
      <c r="G217" s="7">
        <f t="shared" si="14"/>
        <v>0</v>
      </c>
      <c r="H217" s="7">
        <f t="shared" si="15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3"/>
        <v>0</v>
      </c>
      <c r="G218" s="7">
        <f t="shared" si="14"/>
        <v>0</v>
      </c>
      <c r="H218" s="7">
        <f t="shared" si="15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3"/>
        <v>0</v>
      </c>
      <c r="G219" s="7">
        <f t="shared" si="14"/>
        <v>0</v>
      </c>
      <c r="H219" s="7">
        <f t="shared" si="15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3"/>
        <v>0</v>
      </c>
      <c r="G220" s="7">
        <f t="shared" si="14"/>
        <v>0</v>
      </c>
      <c r="H220" s="7">
        <f t="shared" si="15"/>
        <v>0</v>
      </c>
      <c r="J220"/>
      <c r="L220"/>
      <c r="M220"/>
      <c r="N220"/>
    </row>
    <row r="221" spans="1:14" hidden="1">
      <c r="A221" s="1"/>
      <c r="C221"/>
      <c r="D221"/>
      <c r="E221"/>
      <c r="F221" s="8">
        <f t="shared" si="13"/>
        <v>0</v>
      </c>
      <c r="G221" s="7">
        <f t="shared" si="14"/>
        <v>0</v>
      </c>
      <c r="H221" s="7">
        <f t="shared" si="15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3"/>
        <v>0</v>
      </c>
      <c r="G222" s="7">
        <f t="shared" si="14"/>
        <v>0</v>
      </c>
      <c r="H222" s="7">
        <f t="shared" si="15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3"/>
        <v>0</v>
      </c>
      <c r="G223" s="7">
        <f t="shared" si="14"/>
        <v>0</v>
      </c>
      <c r="H223" s="7">
        <f t="shared" si="15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3"/>
        <v>0</v>
      </c>
      <c r="G224" s="7">
        <f t="shared" si="14"/>
        <v>0</v>
      </c>
      <c r="H224" s="7">
        <f t="shared" si="15"/>
        <v>0</v>
      </c>
      <c r="J224"/>
      <c r="L224"/>
      <c r="M224"/>
      <c r="N224"/>
    </row>
    <row r="225" spans="1:14" hidden="1">
      <c r="A225" s="1"/>
      <c r="C225"/>
      <c r="D225"/>
      <c r="E225"/>
      <c r="F225" s="8">
        <f t="shared" si="13"/>
        <v>0</v>
      </c>
      <c r="G225" s="7">
        <f t="shared" si="14"/>
        <v>0</v>
      </c>
      <c r="H225" s="7">
        <f t="shared" si="15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3"/>
        <v>0</v>
      </c>
      <c r="G226" s="7">
        <f t="shared" si="14"/>
        <v>0</v>
      </c>
      <c r="H226" s="7">
        <f t="shared" si="15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3"/>
        <v>0</v>
      </c>
      <c r="G227" s="7">
        <f t="shared" si="14"/>
        <v>0</v>
      </c>
      <c r="H227" s="7">
        <f t="shared" si="15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3"/>
        <v>0</v>
      </c>
      <c r="G228" s="7">
        <f t="shared" si="14"/>
        <v>0</v>
      </c>
      <c r="H228" s="7">
        <f t="shared" si="15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3"/>
        <v>0</v>
      </c>
      <c r="G229" s="7">
        <f t="shared" si="14"/>
        <v>0</v>
      </c>
      <c r="H229" s="7">
        <f t="shared" si="15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ref="F244:F307" si="16">(D244*E244)/9507</f>
        <v>0</v>
      </c>
      <c r="G244" s="7">
        <f t="shared" ref="G244:G307" si="17">SUM(E244*0.7375)</f>
        <v>0</v>
      </c>
      <c r="H244" s="7">
        <f t="shared" ref="H244:H307" si="18">SUM(D244*G244)/5252</f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6"/>
        <v>0</v>
      </c>
      <c r="G245" s="7">
        <f t="shared" si="17"/>
        <v>0</v>
      </c>
      <c r="H245" s="7">
        <f t="shared" si="18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6"/>
        <v>0</v>
      </c>
      <c r="G246" s="7">
        <f t="shared" si="17"/>
        <v>0</v>
      </c>
      <c r="H246" s="7">
        <f t="shared" si="18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6"/>
        <v>0</v>
      </c>
      <c r="G247" s="7">
        <f t="shared" si="17"/>
        <v>0</v>
      </c>
      <c r="H247" s="7">
        <f t="shared" si="18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6"/>
        <v>0</v>
      </c>
      <c r="G248" s="7">
        <f t="shared" si="17"/>
        <v>0</v>
      </c>
      <c r="H248" s="7">
        <f t="shared" si="18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6"/>
        <v>0</v>
      </c>
      <c r="G249" s="7">
        <f t="shared" si="17"/>
        <v>0</v>
      </c>
      <c r="H249" s="7">
        <f t="shared" si="18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6"/>
        <v>0</v>
      </c>
      <c r="G250" s="7">
        <f t="shared" si="17"/>
        <v>0</v>
      </c>
      <c r="H250" s="7">
        <f t="shared" si="18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6"/>
        <v>0</v>
      </c>
      <c r="G251" s="7">
        <f t="shared" si="17"/>
        <v>0</v>
      </c>
      <c r="H251" s="7">
        <f t="shared" si="18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6"/>
        <v>0</v>
      </c>
      <c r="G252" s="7">
        <f t="shared" si="17"/>
        <v>0</v>
      </c>
      <c r="H252" s="7">
        <f t="shared" si="18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6"/>
        <v>0</v>
      </c>
      <c r="G253" s="7">
        <f t="shared" si="17"/>
        <v>0</v>
      </c>
      <c r="H253" s="7">
        <f t="shared" si="18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6"/>
        <v>0</v>
      </c>
      <c r="G254" s="7">
        <f t="shared" si="17"/>
        <v>0</v>
      </c>
      <c r="H254" s="7">
        <f t="shared" si="18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6"/>
        <v>0</v>
      </c>
      <c r="G255" s="7">
        <f t="shared" si="17"/>
        <v>0</v>
      </c>
      <c r="H255" s="7">
        <f t="shared" si="18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6"/>
        <v>0</v>
      </c>
      <c r="G256" s="7">
        <f t="shared" si="17"/>
        <v>0</v>
      </c>
      <c r="H256" s="7">
        <f t="shared" si="18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6"/>
        <v>0</v>
      </c>
      <c r="G257" s="7">
        <f t="shared" si="17"/>
        <v>0</v>
      </c>
      <c r="H257" s="7">
        <f t="shared" si="18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6"/>
        <v>0</v>
      </c>
      <c r="G258" s="7">
        <f t="shared" si="17"/>
        <v>0</v>
      </c>
      <c r="H258" s="7">
        <f t="shared" si="18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6"/>
        <v>0</v>
      </c>
      <c r="G259" s="7">
        <f t="shared" si="17"/>
        <v>0</v>
      </c>
      <c r="H259" s="7">
        <f t="shared" si="18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6"/>
        <v>0</v>
      </c>
      <c r="G260" s="7">
        <f t="shared" si="17"/>
        <v>0</v>
      </c>
      <c r="H260" s="7">
        <f t="shared" si="18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6"/>
        <v>0</v>
      </c>
      <c r="G261" s="7">
        <f t="shared" si="17"/>
        <v>0</v>
      </c>
      <c r="H261" s="7">
        <f t="shared" si="18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6"/>
        <v>0</v>
      </c>
      <c r="G262" s="7">
        <f t="shared" si="17"/>
        <v>0</v>
      </c>
      <c r="H262" s="7">
        <f t="shared" si="18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6"/>
        <v>0</v>
      </c>
      <c r="G263" s="7">
        <f t="shared" si="17"/>
        <v>0</v>
      </c>
      <c r="H263" s="7">
        <f t="shared" si="18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6"/>
        <v>0</v>
      </c>
      <c r="G264" s="7">
        <f t="shared" si="17"/>
        <v>0</v>
      </c>
      <c r="H264" s="7">
        <f t="shared" si="18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6"/>
        <v>0</v>
      </c>
      <c r="G265" s="7">
        <f t="shared" si="17"/>
        <v>0</v>
      </c>
      <c r="H265" s="7">
        <f t="shared" si="18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6"/>
        <v>0</v>
      </c>
      <c r="G266" s="7">
        <f t="shared" si="17"/>
        <v>0</v>
      </c>
      <c r="H266" s="7">
        <f t="shared" si="18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6"/>
        <v>0</v>
      </c>
      <c r="G267" s="7">
        <f t="shared" si="17"/>
        <v>0</v>
      </c>
      <c r="H267" s="7">
        <f t="shared" si="18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6"/>
        <v>0</v>
      </c>
      <c r="G268" s="7">
        <f t="shared" si="17"/>
        <v>0</v>
      </c>
      <c r="H268" s="7">
        <f t="shared" si="18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6"/>
        <v>0</v>
      </c>
      <c r="G269" s="7">
        <f t="shared" si="17"/>
        <v>0</v>
      </c>
      <c r="H269" s="7">
        <f t="shared" si="18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6"/>
        <v>0</v>
      </c>
      <c r="G270" s="7">
        <f t="shared" si="17"/>
        <v>0</v>
      </c>
      <c r="H270" s="7">
        <f t="shared" si="18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6"/>
        <v>0</v>
      </c>
      <c r="G271" s="7">
        <f t="shared" si="17"/>
        <v>0</v>
      </c>
      <c r="H271" s="7">
        <f t="shared" si="18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6"/>
        <v>0</v>
      </c>
      <c r="G272" s="7">
        <f t="shared" si="17"/>
        <v>0</v>
      </c>
      <c r="H272" s="7">
        <f t="shared" si="18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6"/>
        <v>0</v>
      </c>
      <c r="G273" s="7">
        <f t="shared" si="17"/>
        <v>0</v>
      </c>
      <c r="H273" s="7">
        <f t="shared" si="18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6"/>
        <v>0</v>
      </c>
      <c r="G274" s="7">
        <f t="shared" si="17"/>
        <v>0</v>
      </c>
      <c r="H274" s="7">
        <f t="shared" si="18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6"/>
        <v>0</v>
      </c>
      <c r="G275" s="7">
        <f t="shared" si="17"/>
        <v>0</v>
      </c>
      <c r="H275" s="7">
        <f t="shared" si="18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6"/>
        <v>0</v>
      </c>
      <c r="G276" s="7">
        <f t="shared" si="17"/>
        <v>0</v>
      </c>
      <c r="H276" s="7">
        <f t="shared" si="18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6"/>
        <v>0</v>
      </c>
      <c r="G277" s="7">
        <f t="shared" si="17"/>
        <v>0</v>
      </c>
      <c r="H277" s="7">
        <f t="shared" si="18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6"/>
        <v>0</v>
      </c>
      <c r="G278" s="7">
        <f t="shared" si="17"/>
        <v>0</v>
      </c>
      <c r="H278" s="7">
        <f t="shared" si="18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6"/>
        <v>0</v>
      </c>
      <c r="G279" s="7">
        <f t="shared" si="17"/>
        <v>0</v>
      </c>
      <c r="H279" s="7">
        <f t="shared" si="18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6"/>
        <v>0</v>
      </c>
      <c r="G280" s="7">
        <f t="shared" si="17"/>
        <v>0</v>
      </c>
      <c r="H280" s="7">
        <f t="shared" si="18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6"/>
        <v>0</v>
      </c>
      <c r="G281" s="7">
        <f t="shared" si="17"/>
        <v>0</v>
      </c>
      <c r="H281" s="7">
        <f t="shared" si="18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6"/>
        <v>0</v>
      </c>
      <c r="G282" s="7">
        <f t="shared" si="17"/>
        <v>0</v>
      </c>
      <c r="H282" s="7">
        <f t="shared" si="18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6"/>
        <v>0</v>
      </c>
      <c r="G283" s="7">
        <f t="shared" si="17"/>
        <v>0</v>
      </c>
      <c r="H283" s="7">
        <f t="shared" si="18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6"/>
        <v>0</v>
      </c>
      <c r="G284" s="7">
        <f t="shared" si="17"/>
        <v>0</v>
      </c>
      <c r="H284" s="7">
        <f t="shared" si="18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6"/>
        <v>0</v>
      </c>
      <c r="G285" s="7">
        <f t="shared" si="17"/>
        <v>0</v>
      </c>
      <c r="H285" s="7">
        <f t="shared" si="18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6"/>
        <v>0</v>
      </c>
      <c r="G286" s="7">
        <f t="shared" si="17"/>
        <v>0</v>
      </c>
      <c r="H286" s="7">
        <f t="shared" si="18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6"/>
        <v>0</v>
      </c>
      <c r="G287" s="7">
        <f t="shared" si="17"/>
        <v>0</v>
      </c>
      <c r="H287" s="7">
        <f t="shared" si="18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6"/>
        <v>0</v>
      </c>
      <c r="G288" s="7">
        <f t="shared" si="17"/>
        <v>0</v>
      </c>
      <c r="H288" s="7">
        <f t="shared" si="18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6"/>
        <v>0</v>
      </c>
      <c r="G289" s="7">
        <f t="shared" si="17"/>
        <v>0</v>
      </c>
      <c r="H289" s="7">
        <f t="shared" si="18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6"/>
        <v>0</v>
      </c>
      <c r="G290" s="7">
        <f t="shared" si="17"/>
        <v>0</v>
      </c>
      <c r="H290" s="7">
        <f t="shared" si="18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6"/>
        <v>0</v>
      </c>
      <c r="G291" s="7">
        <f t="shared" si="17"/>
        <v>0</v>
      </c>
      <c r="H291" s="7">
        <f t="shared" si="18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6"/>
        <v>0</v>
      </c>
      <c r="G292" s="7">
        <f t="shared" si="17"/>
        <v>0</v>
      </c>
      <c r="H292" s="7">
        <f t="shared" si="18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6"/>
        <v>0</v>
      </c>
      <c r="G293" s="7">
        <f t="shared" si="17"/>
        <v>0</v>
      </c>
      <c r="H293" s="7">
        <f t="shared" si="18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6"/>
        <v>0</v>
      </c>
      <c r="G294" s="7">
        <f t="shared" si="17"/>
        <v>0</v>
      </c>
      <c r="H294" s="7">
        <f t="shared" si="18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6"/>
        <v>0</v>
      </c>
      <c r="G295" s="7">
        <f t="shared" si="17"/>
        <v>0</v>
      </c>
      <c r="H295" s="7">
        <f t="shared" si="18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6"/>
        <v>0</v>
      </c>
      <c r="G296" s="7">
        <f t="shared" si="17"/>
        <v>0</v>
      </c>
      <c r="H296" s="7">
        <f t="shared" si="18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6"/>
        <v>0</v>
      </c>
      <c r="G297" s="7">
        <f t="shared" si="17"/>
        <v>0</v>
      </c>
      <c r="H297" s="7">
        <f t="shared" si="18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6"/>
        <v>0</v>
      </c>
      <c r="G298" s="7">
        <f t="shared" si="17"/>
        <v>0</v>
      </c>
      <c r="H298" s="7">
        <f t="shared" si="18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6"/>
        <v>0</v>
      </c>
      <c r="G299" s="7">
        <f t="shared" si="17"/>
        <v>0</v>
      </c>
      <c r="H299" s="7">
        <f t="shared" si="18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6"/>
        <v>0</v>
      </c>
      <c r="G300" s="7">
        <f t="shared" si="17"/>
        <v>0</v>
      </c>
      <c r="H300" s="7">
        <f t="shared" si="18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6"/>
        <v>0</v>
      </c>
      <c r="G301" s="7">
        <f t="shared" si="17"/>
        <v>0</v>
      </c>
      <c r="H301" s="7">
        <f t="shared" si="18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6"/>
        <v>0</v>
      </c>
      <c r="G302" s="7">
        <f t="shared" si="17"/>
        <v>0</v>
      </c>
      <c r="H302" s="7">
        <f t="shared" si="18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6"/>
        <v>0</v>
      </c>
      <c r="G303" s="7">
        <f t="shared" si="17"/>
        <v>0</v>
      </c>
      <c r="H303" s="7">
        <f t="shared" si="18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6"/>
        <v>0</v>
      </c>
      <c r="G304" s="7">
        <f t="shared" si="17"/>
        <v>0</v>
      </c>
      <c r="H304" s="7">
        <f t="shared" si="18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6"/>
        <v>0</v>
      </c>
      <c r="G305" s="7">
        <f t="shared" si="17"/>
        <v>0</v>
      </c>
      <c r="H305" s="7">
        <f t="shared" si="18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6"/>
        <v>0</v>
      </c>
      <c r="G306" s="7">
        <f t="shared" si="17"/>
        <v>0</v>
      </c>
      <c r="H306" s="7">
        <f t="shared" si="18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6"/>
        <v>0</v>
      </c>
      <c r="G307" s="7">
        <f t="shared" si="17"/>
        <v>0</v>
      </c>
      <c r="H307" s="7">
        <f t="shared" si="18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ref="F308:F371" si="19">(D308*E308)/9507</f>
        <v>0</v>
      </c>
      <c r="G308" s="7">
        <f t="shared" ref="G308:G371" si="20">SUM(E308*0.7375)</f>
        <v>0</v>
      </c>
      <c r="H308" s="7">
        <f t="shared" ref="H308:H371" si="21">SUM(D308*G308)/5252</f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9"/>
        <v>0</v>
      </c>
      <c r="G309" s="7">
        <f t="shared" si="20"/>
        <v>0</v>
      </c>
      <c r="H309" s="7">
        <f t="shared" si="21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9"/>
        <v>0</v>
      </c>
      <c r="G310" s="7">
        <f t="shared" si="20"/>
        <v>0</v>
      </c>
      <c r="H310" s="7">
        <f t="shared" si="21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9"/>
        <v>0</v>
      </c>
      <c r="G311" s="7">
        <f t="shared" si="20"/>
        <v>0</v>
      </c>
      <c r="H311" s="7">
        <f t="shared" si="21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9"/>
        <v>0</v>
      </c>
      <c r="G312" s="7">
        <f t="shared" si="20"/>
        <v>0</v>
      </c>
      <c r="H312" s="7">
        <f t="shared" si="21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9"/>
        <v>0</v>
      </c>
      <c r="G313" s="7">
        <f t="shared" si="20"/>
        <v>0</v>
      </c>
      <c r="H313" s="7">
        <f t="shared" si="21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9"/>
        <v>0</v>
      </c>
      <c r="G314" s="7">
        <f t="shared" si="20"/>
        <v>0</v>
      </c>
      <c r="H314" s="7">
        <f t="shared" si="21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9"/>
        <v>0</v>
      </c>
      <c r="G315" s="7">
        <f t="shared" si="20"/>
        <v>0</v>
      </c>
      <c r="H315" s="7">
        <f t="shared" si="21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9"/>
        <v>0</v>
      </c>
      <c r="G316" s="7">
        <f t="shared" si="20"/>
        <v>0</v>
      </c>
      <c r="H316" s="7">
        <f t="shared" si="21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9"/>
        <v>0</v>
      </c>
      <c r="G317" s="7">
        <f t="shared" si="20"/>
        <v>0</v>
      </c>
      <c r="H317" s="7">
        <f t="shared" si="21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9"/>
        <v>0</v>
      </c>
      <c r="G318" s="7">
        <f t="shared" si="20"/>
        <v>0</v>
      </c>
      <c r="H318" s="7">
        <f t="shared" si="21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9"/>
        <v>0</v>
      </c>
      <c r="G319" s="7">
        <f t="shared" si="20"/>
        <v>0</v>
      </c>
      <c r="H319" s="7">
        <f t="shared" si="21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9"/>
        <v>0</v>
      </c>
      <c r="G320" s="7">
        <f t="shared" si="20"/>
        <v>0</v>
      </c>
      <c r="H320" s="7">
        <f t="shared" si="21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9"/>
        <v>0</v>
      </c>
      <c r="G321" s="7">
        <f t="shared" si="20"/>
        <v>0</v>
      </c>
      <c r="H321" s="7">
        <f t="shared" si="21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9"/>
        <v>0</v>
      </c>
      <c r="G322" s="7">
        <f t="shared" si="20"/>
        <v>0</v>
      </c>
      <c r="H322" s="7">
        <f t="shared" si="21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9"/>
        <v>0</v>
      </c>
      <c r="G323" s="7">
        <f t="shared" si="20"/>
        <v>0</v>
      </c>
      <c r="H323" s="7">
        <f t="shared" si="21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9"/>
        <v>0</v>
      </c>
      <c r="G324" s="7">
        <f t="shared" si="20"/>
        <v>0</v>
      </c>
      <c r="H324" s="7">
        <f t="shared" si="21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9"/>
        <v>0</v>
      </c>
      <c r="G325" s="7">
        <f t="shared" si="20"/>
        <v>0</v>
      </c>
      <c r="H325" s="7">
        <f t="shared" si="21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9"/>
        <v>0</v>
      </c>
      <c r="G326" s="7">
        <f t="shared" si="20"/>
        <v>0</v>
      </c>
      <c r="H326" s="7">
        <f t="shared" si="21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9"/>
        <v>0</v>
      </c>
      <c r="G327" s="7">
        <f t="shared" si="20"/>
        <v>0</v>
      </c>
      <c r="H327" s="7">
        <f t="shared" si="21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9"/>
        <v>0</v>
      </c>
      <c r="G328" s="7">
        <f t="shared" si="20"/>
        <v>0</v>
      </c>
      <c r="H328" s="7">
        <f t="shared" si="21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9"/>
        <v>0</v>
      </c>
      <c r="G329" s="7">
        <f t="shared" si="20"/>
        <v>0</v>
      </c>
      <c r="H329" s="7">
        <f t="shared" si="21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9"/>
        <v>0</v>
      </c>
      <c r="G330" s="7">
        <f t="shared" si="20"/>
        <v>0</v>
      </c>
      <c r="H330" s="7">
        <f t="shared" si="21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9"/>
        <v>0</v>
      </c>
      <c r="G331" s="7">
        <f t="shared" si="20"/>
        <v>0</v>
      </c>
      <c r="H331" s="7">
        <f t="shared" si="21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9"/>
        <v>0</v>
      </c>
      <c r="G332" s="7">
        <f t="shared" si="20"/>
        <v>0</v>
      </c>
      <c r="H332" s="7">
        <f t="shared" si="21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9"/>
        <v>0</v>
      </c>
      <c r="G333" s="7">
        <f t="shared" si="20"/>
        <v>0</v>
      </c>
      <c r="H333" s="7">
        <f t="shared" si="21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9"/>
        <v>0</v>
      </c>
      <c r="G334" s="7">
        <f t="shared" si="20"/>
        <v>0</v>
      </c>
      <c r="H334" s="7">
        <f t="shared" si="21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9"/>
        <v>0</v>
      </c>
      <c r="G335" s="7">
        <f t="shared" si="20"/>
        <v>0</v>
      </c>
      <c r="H335" s="7">
        <f t="shared" si="21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9"/>
        <v>0</v>
      </c>
      <c r="G336" s="7">
        <f t="shared" si="20"/>
        <v>0</v>
      </c>
      <c r="H336" s="7">
        <f t="shared" si="21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9"/>
        <v>0</v>
      </c>
      <c r="G337" s="7">
        <f t="shared" si="20"/>
        <v>0</v>
      </c>
      <c r="H337" s="7">
        <f t="shared" si="21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9"/>
        <v>0</v>
      </c>
      <c r="G338" s="7">
        <f t="shared" si="20"/>
        <v>0</v>
      </c>
      <c r="H338" s="7">
        <f t="shared" si="21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9"/>
        <v>0</v>
      </c>
      <c r="G339" s="7">
        <f t="shared" si="20"/>
        <v>0</v>
      </c>
      <c r="H339" s="7">
        <f t="shared" si="21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9"/>
        <v>0</v>
      </c>
      <c r="G340" s="7">
        <f t="shared" si="20"/>
        <v>0</v>
      </c>
      <c r="H340" s="7">
        <f t="shared" si="21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9"/>
        <v>0</v>
      </c>
      <c r="G341" s="7">
        <f t="shared" si="20"/>
        <v>0</v>
      </c>
      <c r="H341" s="7">
        <f t="shared" si="21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9"/>
        <v>0</v>
      </c>
      <c r="G342" s="7">
        <f t="shared" si="20"/>
        <v>0</v>
      </c>
      <c r="H342" s="7">
        <f t="shared" si="21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9"/>
        <v>0</v>
      </c>
      <c r="G343" s="7">
        <f t="shared" si="20"/>
        <v>0</v>
      </c>
      <c r="H343" s="7">
        <f t="shared" si="21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9"/>
        <v>0</v>
      </c>
      <c r="G344" s="7">
        <f t="shared" si="20"/>
        <v>0</v>
      </c>
      <c r="H344" s="7">
        <f t="shared" si="21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9"/>
        <v>0</v>
      </c>
      <c r="G345" s="7">
        <f t="shared" si="20"/>
        <v>0</v>
      </c>
      <c r="H345" s="7">
        <f t="shared" si="21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9"/>
        <v>0</v>
      </c>
      <c r="G346" s="7">
        <f t="shared" si="20"/>
        <v>0</v>
      </c>
      <c r="H346" s="7">
        <f t="shared" si="21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9"/>
        <v>0</v>
      </c>
      <c r="G347" s="7">
        <f t="shared" si="20"/>
        <v>0</v>
      </c>
      <c r="H347" s="7">
        <f t="shared" si="21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9"/>
        <v>0</v>
      </c>
      <c r="G348" s="7">
        <f t="shared" si="20"/>
        <v>0</v>
      </c>
      <c r="H348" s="7">
        <f t="shared" si="21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9"/>
        <v>0</v>
      </c>
      <c r="G349" s="7">
        <f t="shared" si="20"/>
        <v>0</v>
      </c>
      <c r="H349" s="7">
        <f t="shared" si="21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9"/>
        <v>0</v>
      </c>
      <c r="G350" s="7">
        <f t="shared" si="20"/>
        <v>0</v>
      </c>
      <c r="H350" s="7">
        <f t="shared" si="21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9"/>
        <v>0</v>
      </c>
      <c r="G351" s="7">
        <f t="shared" si="20"/>
        <v>0</v>
      </c>
      <c r="H351" s="7">
        <f t="shared" si="21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9"/>
        <v>0</v>
      </c>
      <c r="G352" s="7">
        <f t="shared" si="20"/>
        <v>0</v>
      </c>
      <c r="H352" s="7">
        <f t="shared" si="21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9"/>
        <v>0</v>
      </c>
      <c r="G353" s="7">
        <f t="shared" si="20"/>
        <v>0</v>
      </c>
      <c r="H353" s="7">
        <f t="shared" si="21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9"/>
        <v>0</v>
      </c>
      <c r="G354" s="7">
        <f t="shared" si="20"/>
        <v>0</v>
      </c>
      <c r="H354" s="7">
        <f t="shared" si="21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9"/>
        <v>0</v>
      </c>
      <c r="G355" s="7">
        <f t="shared" si="20"/>
        <v>0</v>
      </c>
      <c r="H355" s="7">
        <f t="shared" si="21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9"/>
        <v>0</v>
      </c>
      <c r="G356" s="7">
        <f t="shared" si="20"/>
        <v>0</v>
      </c>
      <c r="H356" s="7">
        <f t="shared" si="21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9"/>
        <v>0</v>
      </c>
      <c r="G357" s="7">
        <f t="shared" si="20"/>
        <v>0</v>
      </c>
      <c r="H357" s="7">
        <f t="shared" si="21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9"/>
        <v>0</v>
      </c>
      <c r="G358" s="7">
        <f t="shared" si="20"/>
        <v>0</v>
      </c>
      <c r="H358" s="7">
        <f t="shared" si="21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9"/>
        <v>0</v>
      </c>
      <c r="G359" s="7">
        <f t="shared" si="20"/>
        <v>0</v>
      </c>
      <c r="H359" s="7">
        <f t="shared" si="21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9"/>
        <v>0</v>
      </c>
      <c r="G360" s="7">
        <f t="shared" si="20"/>
        <v>0</v>
      </c>
      <c r="H360" s="7">
        <f t="shared" si="21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9"/>
        <v>0</v>
      </c>
      <c r="G361" s="7">
        <f t="shared" si="20"/>
        <v>0</v>
      </c>
      <c r="H361" s="7">
        <f t="shared" si="21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9"/>
        <v>0</v>
      </c>
      <c r="G362" s="7">
        <f t="shared" si="20"/>
        <v>0</v>
      </c>
      <c r="H362" s="7">
        <f t="shared" si="21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9"/>
        <v>0</v>
      </c>
      <c r="G363" s="7">
        <f t="shared" si="20"/>
        <v>0</v>
      </c>
      <c r="H363" s="7">
        <f t="shared" si="21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9"/>
        <v>0</v>
      </c>
      <c r="G364" s="7">
        <f t="shared" si="20"/>
        <v>0</v>
      </c>
      <c r="H364" s="7">
        <f t="shared" si="21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9"/>
        <v>0</v>
      </c>
      <c r="G365" s="7">
        <f t="shared" si="20"/>
        <v>0</v>
      </c>
      <c r="H365" s="7">
        <f t="shared" si="21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9"/>
        <v>0</v>
      </c>
      <c r="G366" s="7">
        <f t="shared" si="20"/>
        <v>0</v>
      </c>
      <c r="H366" s="7">
        <f t="shared" si="21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9"/>
        <v>0</v>
      </c>
      <c r="G367" s="7">
        <f t="shared" si="20"/>
        <v>0</v>
      </c>
      <c r="H367" s="7">
        <f t="shared" si="21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9"/>
        <v>0</v>
      </c>
      <c r="G368" s="7">
        <f t="shared" si="20"/>
        <v>0</v>
      </c>
      <c r="H368" s="7">
        <f t="shared" si="21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9"/>
        <v>0</v>
      </c>
      <c r="G369" s="7">
        <f t="shared" si="20"/>
        <v>0</v>
      </c>
      <c r="H369" s="7">
        <f t="shared" si="21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9"/>
        <v>0</v>
      </c>
      <c r="G370" s="7">
        <f t="shared" si="20"/>
        <v>0</v>
      </c>
      <c r="H370" s="7">
        <f t="shared" si="21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9"/>
        <v>0</v>
      </c>
      <c r="G371" s="7">
        <f t="shared" si="20"/>
        <v>0</v>
      </c>
      <c r="H371" s="7">
        <f t="shared" si="21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ref="F372:F435" si="22">(D372*E372)/9507</f>
        <v>0</v>
      </c>
      <c r="G372" s="7">
        <f t="shared" ref="G372:G435" si="23">SUM(E372*0.7375)</f>
        <v>0</v>
      </c>
      <c r="H372" s="7">
        <f t="shared" ref="H372:H435" si="24">SUM(D372*G372)/5252</f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2"/>
        <v>0</v>
      </c>
      <c r="G373" s="7">
        <f t="shared" si="23"/>
        <v>0</v>
      </c>
      <c r="H373" s="7">
        <f t="shared" si="24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2"/>
        <v>0</v>
      </c>
      <c r="G374" s="7">
        <f t="shared" si="23"/>
        <v>0</v>
      </c>
      <c r="H374" s="7">
        <f t="shared" si="24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2"/>
        <v>0</v>
      </c>
      <c r="G375" s="7">
        <f t="shared" si="23"/>
        <v>0</v>
      </c>
      <c r="H375" s="7">
        <f t="shared" si="24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2"/>
        <v>0</v>
      </c>
      <c r="G376" s="7">
        <f t="shared" si="23"/>
        <v>0</v>
      </c>
      <c r="H376" s="7">
        <f t="shared" si="24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2"/>
        <v>0</v>
      </c>
      <c r="G377" s="7">
        <f t="shared" si="23"/>
        <v>0</v>
      </c>
      <c r="H377" s="7">
        <f t="shared" si="24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2"/>
        <v>0</v>
      </c>
      <c r="G378" s="7">
        <f t="shared" si="23"/>
        <v>0</v>
      </c>
      <c r="H378" s="7">
        <f t="shared" si="24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2"/>
        <v>0</v>
      </c>
      <c r="G379" s="7">
        <f t="shared" si="23"/>
        <v>0</v>
      </c>
      <c r="H379" s="7">
        <f t="shared" si="24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2"/>
        <v>0</v>
      </c>
      <c r="G380" s="7">
        <f t="shared" si="23"/>
        <v>0</v>
      </c>
      <c r="H380" s="7">
        <f t="shared" si="24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2"/>
        <v>0</v>
      </c>
      <c r="G381" s="7">
        <f t="shared" si="23"/>
        <v>0</v>
      </c>
      <c r="H381" s="7">
        <f t="shared" si="24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2"/>
        <v>0</v>
      </c>
      <c r="G382" s="7">
        <f t="shared" si="23"/>
        <v>0</v>
      </c>
      <c r="H382" s="7">
        <f t="shared" si="24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2"/>
        <v>0</v>
      </c>
      <c r="G383" s="7">
        <f t="shared" si="23"/>
        <v>0</v>
      </c>
      <c r="H383" s="7">
        <f t="shared" si="24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2"/>
        <v>0</v>
      </c>
      <c r="G384" s="7">
        <f t="shared" si="23"/>
        <v>0</v>
      </c>
      <c r="H384" s="7">
        <f t="shared" si="24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2"/>
        <v>0</v>
      </c>
      <c r="G385" s="7">
        <f t="shared" si="23"/>
        <v>0</v>
      </c>
      <c r="H385" s="7">
        <f t="shared" si="24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2"/>
        <v>0</v>
      </c>
      <c r="G386" s="7">
        <f t="shared" si="23"/>
        <v>0</v>
      </c>
      <c r="H386" s="7">
        <f t="shared" si="24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2"/>
        <v>0</v>
      </c>
      <c r="G387" s="7">
        <f t="shared" si="23"/>
        <v>0</v>
      </c>
      <c r="H387" s="7">
        <f t="shared" si="24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2"/>
        <v>0</v>
      </c>
      <c r="G388" s="7">
        <f t="shared" si="23"/>
        <v>0</v>
      </c>
      <c r="H388" s="7">
        <f t="shared" si="24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2"/>
        <v>0</v>
      </c>
      <c r="G389" s="7">
        <f t="shared" si="23"/>
        <v>0</v>
      </c>
      <c r="H389" s="7">
        <f t="shared" si="24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2"/>
        <v>0</v>
      </c>
      <c r="G390" s="7">
        <f t="shared" si="23"/>
        <v>0</v>
      </c>
      <c r="H390" s="7">
        <f t="shared" si="24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2"/>
        <v>0</v>
      </c>
      <c r="G391" s="7">
        <f t="shared" si="23"/>
        <v>0</v>
      </c>
      <c r="H391" s="7">
        <f t="shared" si="24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2"/>
        <v>0</v>
      </c>
      <c r="G392" s="7">
        <f t="shared" si="23"/>
        <v>0</v>
      </c>
      <c r="H392" s="7">
        <f t="shared" si="24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2"/>
        <v>0</v>
      </c>
      <c r="G393" s="7">
        <f t="shared" si="23"/>
        <v>0</v>
      </c>
      <c r="H393" s="7">
        <f t="shared" si="24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2"/>
        <v>0</v>
      </c>
      <c r="G394" s="7">
        <f t="shared" si="23"/>
        <v>0</v>
      </c>
      <c r="H394" s="7">
        <f t="shared" si="24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2"/>
        <v>0</v>
      </c>
      <c r="G395" s="7">
        <f t="shared" si="23"/>
        <v>0</v>
      </c>
      <c r="H395" s="7">
        <f t="shared" si="24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2"/>
        <v>0</v>
      </c>
      <c r="G396" s="7">
        <f t="shared" si="23"/>
        <v>0</v>
      </c>
      <c r="H396" s="7">
        <f t="shared" si="24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2"/>
        <v>0</v>
      </c>
      <c r="G397" s="7">
        <f t="shared" si="23"/>
        <v>0</v>
      </c>
      <c r="H397" s="7">
        <f t="shared" si="24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2"/>
        <v>0</v>
      </c>
      <c r="G398" s="7">
        <f t="shared" si="23"/>
        <v>0</v>
      </c>
      <c r="H398" s="7">
        <f t="shared" si="24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2"/>
        <v>0</v>
      </c>
      <c r="G399" s="7">
        <f t="shared" si="23"/>
        <v>0</v>
      </c>
      <c r="H399" s="7">
        <f t="shared" si="24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2"/>
        <v>0</v>
      </c>
      <c r="G400" s="7">
        <f t="shared" si="23"/>
        <v>0</v>
      </c>
      <c r="H400" s="7">
        <f t="shared" si="24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2"/>
        <v>0</v>
      </c>
      <c r="G401" s="7">
        <f t="shared" si="23"/>
        <v>0</v>
      </c>
      <c r="H401" s="7">
        <f t="shared" si="24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2"/>
        <v>0</v>
      </c>
      <c r="G402" s="7">
        <f t="shared" si="23"/>
        <v>0</v>
      </c>
      <c r="H402" s="7">
        <f t="shared" si="24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2"/>
        <v>0</v>
      </c>
      <c r="G403" s="7">
        <f t="shared" si="23"/>
        <v>0</v>
      </c>
      <c r="H403" s="7">
        <f t="shared" si="24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2"/>
        <v>0</v>
      </c>
      <c r="G404" s="7">
        <f t="shared" si="23"/>
        <v>0</v>
      </c>
      <c r="H404" s="7">
        <f t="shared" si="24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2"/>
        <v>0</v>
      </c>
      <c r="G405" s="7">
        <f t="shared" si="23"/>
        <v>0</v>
      </c>
      <c r="H405" s="7">
        <f t="shared" si="24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2"/>
        <v>0</v>
      </c>
      <c r="G406" s="7">
        <f t="shared" si="23"/>
        <v>0</v>
      </c>
      <c r="H406" s="7">
        <f t="shared" si="24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2"/>
        <v>0</v>
      </c>
      <c r="G407" s="7">
        <f t="shared" si="23"/>
        <v>0</v>
      </c>
      <c r="H407" s="7">
        <f t="shared" si="24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2"/>
        <v>0</v>
      </c>
      <c r="G408" s="7">
        <f t="shared" si="23"/>
        <v>0</v>
      </c>
      <c r="H408" s="7">
        <f t="shared" si="24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2"/>
        <v>0</v>
      </c>
      <c r="G409" s="7">
        <f t="shared" si="23"/>
        <v>0</v>
      </c>
      <c r="H409" s="7">
        <f t="shared" si="24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2"/>
        <v>0</v>
      </c>
      <c r="G410" s="7">
        <f t="shared" si="23"/>
        <v>0</v>
      </c>
      <c r="H410" s="7">
        <f t="shared" si="24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2"/>
        <v>0</v>
      </c>
      <c r="G411" s="7">
        <f t="shared" si="23"/>
        <v>0</v>
      </c>
      <c r="H411" s="7">
        <f t="shared" si="24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2"/>
        <v>0</v>
      </c>
      <c r="G412" s="7">
        <f t="shared" si="23"/>
        <v>0</v>
      </c>
      <c r="H412" s="7">
        <f t="shared" si="24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2"/>
        <v>0</v>
      </c>
      <c r="G413" s="7">
        <f t="shared" si="23"/>
        <v>0</v>
      </c>
      <c r="H413" s="7">
        <f t="shared" si="24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2"/>
        <v>0</v>
      </c>
      <c r="G414" s="7">
        <f t="shared" si="23"/>
        <v>0</v>
      </c>
      <c r="H414" s="7">
        <f t="shared" si="24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2"/>
        <v>0</v>
      </c>
      <c r="G415" s="7">
        <f t="shared" si="23"/>
        <v>0</v>
      </c>
      <c r="H415" s="7">
        <f t="shared" si="24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2"/>
        <v>0</v>
      </c>
      <c r="G416" s="7">
        <f t="shared" si="23"/>
        <v>0</v>
      </c>
      <c r="H416" s="7">
        <f t="shared" si="24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2"/>
        <v>0</v>
      </c>
      <c r="G417" s="7">
        <f t="shared" si="23"/>
        <v>0</v>
      </c>
      <c r="H417" s="7">
        <f t="shared" si="24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2"/>
        <v>0</v>
      </c>
      <c r="G418" s="7">
        <f t="shared" si="23"/>
        <v>0</v>
      </c>
      <c r="H418" s="7">
        <f t="shared" si="24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2"/>
        <v>0</v>
      </c>
      <c r="G419" s="7">
        <f t="shared" si="23"/>
        <v>0</v>
      </c>
      <c r="H419" s="7">
        <f t="shared" si="24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2"/>
        <v>0</v>
      </c>
      <c r="G420" s="7">
        <f t="shared" si="23"/>
        <v>0</v>
      </c>
      <c r="H420" s="7">
        <f t="shared" si="24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2"/>
        <v>0</v>
      </c>
      <c r="G421" s="7">
        <f t="shared" si="23"/>
        <v>0</v>
      </c>
      <c r="H421" s="7">
        <f t="shared" si="24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2"/>
        <v>0</v>
      </c>
      <c r="G422" s="7">
        <f t="shared" si="23"/>
        <v>0</v>
      </c>
      <c r="H422" s="7">
        <f t="shared" si="24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2"/>
        <v>0</v>
      </c>
      <c r="G423" s="7">
        <f t="shared" si="23"/>
        <v>0</v>
      </c>
      <c r="H423" s="7">
        <f t="shared" si="24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2"/>
        <v>0</v>
      </c>
      <c r="G424" s="7">
        <f t="shared" si="23"/>
        <v>0</v>
      </c>
      <c r="H424" s="7">
        <f t="shared" si="24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2"/>
        <v>0</v>
      </c>
      <c r="G425" s="7">
        <f t="shared" si="23"/>
        <v>0</v>
      </c>
      <c r="H425" s="7">
        <f t="shared" si="24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2"/>
        <v>0</v>
      </c>
      <c r="G426" s="7">
        <f t="shared" si="23"/>
        <v>0</v>
      </c>
      <c r="H426" s="7">
        <f t="shared" si="24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2"/>
        <v>0</v>
      </c>
      <c r="G427" s="7">
        <f t="shared" si="23"/>
        <v>0</v>
      </c>
      <c r="H427" s="7">
        <f t="shared" si="24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2"/>
        <v>0</v>
      </c>
      <c r="G428" s="7">
        <f t="shared" si="23"/>
        <v>0</v>
      </c>
      <c r="H428" s="7">
        <f t="shared" si="24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2"/>
        <v>0</v>
      </c>
      <c r="G429" s="7">
        <f t="shared" si="23"/>
        <v>0</v>
      </c>
      <c r="H429" s="7">
        <f t="shared" si="24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2"/>
        <v>0</v>
      </c>
      <c r="G430" s="7">
        <f t="shared" si="23"/>
        <v>0</v>
      </c>
      <c r="H430" s="7">
        <f t="shared" si="24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2"/>
        <v>0</v>
      </c>
      <c r="G431" s="7">
        <f t="shared" si="23"/>
        <v>0</v>
      </c>
      <c r="H431" s="7">
        <f t="shared" si="24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2"/>
        <v>0</v>
      </c>
      <c r="G432" s="7">
        <f t="shared" si="23"/>
        <v>0</v>
      </c>
      <c r="H432" s="7">
        <f t="shared" si="24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2"/>
        <v>0</v>
      </c>
      <c r="G433" s="7">
        <f t="shared" si="23"/>
        <v>0</v>
      </c>
      <c r="H433" s="7">
        <f t="shared" si="24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2"/>
        <v>0</v>
      </c>
      <c r="G434" s="7">
        <f t="shared" si="23"/>
        <v>0</v>
      </c>
      <c r="H434" s="7">
        <f t="shared" si="24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2"/>
        <v>0</v>
      </c>
      <c r="G435" s="7">
        <f t="shared" si="23"/>
        <v>0</v>
      </c>
      <c r="H435" s="7">
        <f t="shared" si="24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ref="F436:F499" si="25">(D436*E436)/9507</f>
        <v>0</v>
      </c>
      <c r="G436" s="7">
        <f t="shared" ref="G436:G499" si="26">SUM(E436*0.7375)</f>
        <v>0</v>
      </c>
      <c r="H436" s="7">
        <f t="shared" ref="H436:H499" si="27">SUM(D436*G436)/5252</f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5"/>
        <v>0</v>
      </c>
      <c r="G437" s="7">
        <f t="shared" si="26"/>
        <v>0</v>
      </c>
      <c r="H437" s="7">
        <f t="shared" si="27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5"/>
        <v>0</v>
      </c>
      <c r="G438" s="7">
        <f t="shared" si="26"/>
        <v>0</v>
      </c>
      <c r="H438" s="7">
        <f t="shared" si="27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5"/>
        <v>0</v>
      </c>
      <c r="G439" s="7">
        <f t="shared" si="26"/>
        <v>0</v>
      </c>
      <c r="H439" s="7">
        <f t="shared" si="27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5"/>
        <v>0</v>
      </c>
      <c r="G440" s="7">
        <f t="shared" si="26"/>
        <v>0</v>
      </c>
      <c r="H440" s="7">
        <f t="shared" si="27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5"/>
        <v>0</v>
      </c>
      <c r="G441" s="7">
        <f t="shared" si="26"/>
        <v>0</v>
      </c>
      <c r="H441" s="7">
        <f t="shared" si="27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5"/>
        <v>0</v>
      </c>
      <c r="G442" s="7">
        <f t="shared" si="26"/>
        <v>0</v>
      </c>
      <c r="H442" s="7">
        <f t="shared" si="27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5"/>
        <v>0</v>
      </c>
      <c r="G443" s="7">
        <f t="shared" si="26"/>
        <v>0</v>
      </c>
      <c r="H443" s="7">
        <f t="shared" si="27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5"/>
        <v>0</v>
      </c>
      <c r="G444" s="7">
        <f t="shared" si="26"/>
        <v>0</v>
      </c>
      <c r="H444" s="7">
        <f t="shared" si="27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5"/>
        <v>0</v>
      </c>
      <c r="G445" s="7">
        <f t="shared" si="26"/>
        <v>0</v>
      </c>
      <c r="H445" s="7">
        <f t="shared" si="27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5"/>
        <v>0</v>
      </c>
      <c r="G446" s="7">
        <f t="shared" si="26"/>
        <v>0</v>
      </c>
      <c r="H446" s="7">
        <f t="shared" si="27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5"/>
        <v>0</v>
      </c>
      <c r="G447" s="7">
        <f t="shared" si="26"/>
        <v>0</v>
      </c>
      <c r="H447" s="7">
        <f t="shared" si="27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5"/>
        <v>0</v>
      </c>
      <c r="G448" s="7">
        <f t="shared" si="26"/>
        <v>0</v>
      </c>
      <c r="H448" s="7">
        <f t="shared" si="27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5"/>
        <v>0</v>
      </c>
      <c r="G449" s="7">
        <f t="shared" si="26"/>
        <v>0</v>
      </c>
      <c r="H449" s="7">
        <f t="shared" si="27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5"/>
        <v>0</v>
      </c>
      <c r="G450" s="7">
        <f t="shared" si="26"/>
        <v>0</v>
      </c>
      <c r="H450" s="7">
        <f t="shared" si="27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5"/>
        <v>0</v>
      </c>
      <c r="G451" s="7">
        <f t="shared" si="26"/>
        <v>0</v>
      </c>
      <c r="H451" s="7">
        <f t="shared" si="27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5"/>
        <v>0</v>
      </c>
      <c r="G452" s="7">
        <f t="shared" si="26"/>
        <v>0</v>
      </c>
      <c r="H452" s="7">
        <f t="shared" si="27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5"/>
        <v>0</v>
      </c>
      <c r="G453" s="7">
        <f t="shared" si="26"/>
        <v>0</v>
      </c>
      <c r="H453" s="7">
        <f t="shared" si="27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5"/>
        <v>0</v>
      </c>
      <c r="G454" s="7">
        <f t="shared" si="26"/>
        <v>0</v>
      </c>
      <c r="H454" s="7">
        <f t="shared" si="27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5"/>
        <v>0</v>
      </c>
      <c r="G455" s="7">
        <f t="shared" si="26"/>
        <v>0</v>
      </c>
      <c r="H455" s="7">
        <f t="shared" si="27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5"/>
        <v>0</v>
      </c>
      <c r="G456" s="7">
        <f t="shared" si="26"/>
        <v>0</v>
      </c>
      <c r="H456" s="7">
        <f t="shared" si="27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5"/>
        <v>0</v>
      </c>
      <c r="G457" s="7">
        <f t="shared" si="26"/>
        <v>0</v>
      </c>
      <c r="H457" s="7">
        <f t="shared" si="27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5"/>
        <v>0</v>
      </c>
      <c r="G458" s="7">
        <f t="shared" si="26"/>
        <v>0</v>
      </c>
      <c r="H458" s="7">
        <f t="shared" si="27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5"/>
        <v>0</v>
      </c>
      <c r="G459" s="7">
        <f t="shared" si="26"/>
        <v>0</v>
      </c>
      <c r="H459" s="7">
        <f t="shared" si="27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5"/>
        <v>0</v>
      </c>
      <c r="G460" s="7">
        <f t="shared" si="26"/>
        <v>0</v>
      </c>
      <c r="H460" s="7">
        <f t="shared" si="27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5"/>
        <v>0</v>
      </c>
      <c r="G461" s="7">
        <f t="shared" si="26"/>
        <v>0</v>
      </c>
      <c r="H461" s="7">
        <f t="shared" si="27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5"/>
        <v>0</v>
      </c>
      <c r="G462" s="7">
        <f t="shared" si="26"/>
        <v>0</v>
      </c>
      <c r="H462" s="7">
        <f t="shared" si="27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5"/>
        <v>0</v>
      </c>
      <c r="G463" s="7">
        <f t="shared" si="26"/>
        <v>0</v>
      </c>
      <c r="H463" s="7">
        <f t="shared" si="27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5"/>
        <v>0</v>
      </c>
      <c r="G464" s="7">
        <f t="shared" si="26"/>
        <v>0</v>
      </c>
      <c r="H464" s="7">
        <f t="shared" si="27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5"/>
        <v>0</v>
      </c>
      <c r="G465" s="7">
        <f t="shared" si="26"/>
        <v>0</v>
      </c>
      <c r="H465" s="7">
        <f t="shared" si="27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5"/>
        <v>0</v>
      </c>
      <c r="G466" s="7">
        <f t="shared" si="26"/>
        <v>0</v>
      </c>
      <c r="H466" s="7">
        <f t="shared" si="27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5"/>
        <v>0</v>
      </c>
      <c r="G467" s="7">
        <f t="shared" si="26"/>
        <v>0</v>
      </c>
      <c r="H467" s="7">
        <f t="shared" si="27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5"/>
        <v>0</v>
      </c>
      <c r="G468" s="7">
        <f t="shared" si="26"/>
        <v>0</v>
      </c>
      <c r="H468" s="7">
        <f t="shared" si="27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5"/>
        <v>0</v>
      </c>
      <c r="G469" s="7">
        <f t="shared" si="26"/>
        <v>0</v>
      </c>
      <c r="H469" s="7">
        <f t="shared" si="27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5"/>
        <v>0</v>
      </c>
      <c r="G470" s="7">
        <f t="shared" si="26"/>
        <v>0</v>
      </c>
      <c r="H470" s="7">
        <f t="shared" si="27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5"/>
        <v>0</v>
      </c>
      <c r="G471" s="7">
        <f t="shared" si="26"/>
        <v>0</v>
      </c>
      <c r="H471" s="7">
        <f t="shared" si="27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5"/>
        <v>0</v>
      </c>
      <c r="G472" s="7">
        <f t="shared" si="26"/>
        <v>0</v>
      </c>
      <c r="H472" s="7">
        <f t="shared" si="27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5"/>
        <v>0</v>
      </c>
      <c r="G473" s="7">
        <f t="shared" si="26"/>
        <v>0</v>
      </c>
      <c r="H473" s="7">
        <f t="shared" si="27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5"/>
        <v>0</v>
      </c>
      <c r="G474" s="7">
        <f t="shared" si="26"/>
        <v>0</v>
      </c>
      <c r="H474" s="7">
        <f t="shared" si="27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5"/>
        <v>0</v>
      </c>
      <c r="G475" s="7">
        <f t="shared" si="26"/>
        <v>0</v>
      </c>
      <c r="H475" s="7">
        <f t="shared" si="27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5"/>
        <v>0</v>
      </c>
      <c r="G476" s="7">
        <f t="shared" si="26"/>
        <v>0</v>
      </c>
      <c r="H476" s="7">
        <f t="shared" si="27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5"/>
        <v>0</v>
      </c>
      <c r="G477" s="7">
        <f t="shared" si="26"/>
        <v>0</v>
      </c>
      <c r="H477" s="7">
        <f t="shared" si="27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5"/>
        <v>0</v>
      </c>
      <c r="G478" s="7">
        <f t="shared" si="26"/>
        <v>0</v>
      </c>
      <c r="H478" s="7">
        <f t="shared" si="27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5"/>
        <v>0</v>
      </c>
      <c r="G479" s="7">
        <f t="shared" si="26"/>
        <v>0</v>
      </c>
      <c r="H479" s="7">
        <f t="shared" si="27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5"/>
        <v>0</v>
      </c>
      <c r="G480" s="7">
        <f t="shared" si="26"/>
        <v>0</v>
      </c>
      <c r="H480" s="7">
        <f t="shared" si="27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5"/>
        <v>0</v>
      </c>
      <c r="G481" s="7">
        <f t="shared" si="26"/>
        <v>0</v>
      </c>
      <c r="H481" s="7">
        <f t="shared" si="27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5"/>
        <v>0</v>
      </c>
      <c r="G482" s="7">
        <f t="shared" si="26"/>
        <v>0</v>
      </c>
      <c r="H482" s="7">
        <f t="shared" si="27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5"/>
        <v>0</v>
      </c>
      <c r="G483" s="7">
        <f t="shared" si="26"/>
        <v>0</v>
      </c>
      <c r="H483" s="7">
        <f t="shared" si="27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5"/>
        <v>0</v>
      </c>
      <c r="G484" s="7">
        <f t="shared" si="26"/>
        <v>0</v>
      </c>
      <c r="H484" s="7">
        <f t="shared" si="27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5"/>
        <v>0</v>
      </c>
      <c r="G485" s="7">
        <f t="shared" si="26"/>
        <v>0</v>
      </c>
      <c r="H485" s="7">
        <f t="shared" si="27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5"/>
        <v>0</v>
      </c>
      <c r="G486" s="7">
        <f t="shared" si="26"/>
        <v>0</v>
      </c>
      <c r="H486" s="7">
        <f t="shared" si="27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5"/>
        <v>0</v>
      </c>
      <c r="G487" s="7">
        <f t="shared" si="26"/>
        <v>0</v>
      </c>
      <c r="H487" s="7">
        <f t="shared" si="27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5"/>
        <v>0</v>
      </c>
      <c r="G488" s="7">
        <f t="shared" si="26"/>
        <v>0</v>
      </c>
      <c r="H488" s="7">
        <f t="shared" si="27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5"/>
        <v>0</v>
      </c>
      <c r="G489" s="7">
        <f t="shared" si="26"/>
        <v>0</v>
      </c>
      <c r="H489" s="7">
        <f t="shared" si="27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5"/>
        <v>0</v>
      </c>
      <c r="G490" s="7">
        <f t="shared" si="26"/>
        <v>0</v>
      </c>
      <c r="H490" s="7">
        <f t="shared" si="27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5"/>
        <v>0</v>
      </c>
      <c r="G491" s="7">
        <f t="shared" si="26"/>
        <v>0</v>
      </c>
      <c r="H491" s="7">
        <f t="shared" si="27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5"/>
        <v>0</v>
      </c>
      <c r="G492" s="7">
        <f t="shared" si="26"/>
        <v>0</v>
      </c>
      <c r="H492" s="7">
        <f t="shared" si="27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5"/>
        <v>0</v>
      </c>
      <c r="G493" s="7">
        <f t="shared" si="26"/>
        <v>0</v>
      </c>
      <c r="H493" s="7">
        <f t="shared" si="27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5"/>
        <v>0</v>
      </c>
      <c r="G494" s="7">
        <f t="shared" si="26"/>
        <v>0</v>
      </c>
      <c r="H494" s="7">
        <f t="shared" si="27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5"/>
        <v>0</v>
      </c>
      <c r="G495" s="7">
        <f t="shared" si="26"/>
        <v>0</v>
      </c>
      <c r="H495" s="7">
        <f t="shared" si="27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5"/>
        <v>0</v>
      </c>
      <c r="G496" s="7">
        <f t="shared" si="26"/>
        <v>0</v>
      </c>
      <c r="H496" s="7">
        <f t="shared" si="27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5"/>
        <v>0</v>
      </c>
      <c r="G497" s="7">
        <f t="shared" si="26"/>
        <v>0</v>
      </c>
      <c r="H497" s="7">
        <f t="shared" si="27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5"/>
        <v>0</v>
      </c>
      <c r="G498" s="7">
        <f t="shared" si="26"/>
        <v>0</v>
      </c>
      <c r="H498" s="7">
        <f t="shared" si="27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5"/>
        <v>0</v>
      </c>
      <c r="G499" s="7">
        <f t="shared" si="26"/>
        <v>0</v>
      </c>
      <c r="H499" s="7">
        <f t="shared" si="27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ref="F500:F563" si="28">(D500*E500)/9507</f>
        <v>0</v>
      </c>
      <c r="G500" s="7">
        <f t="shared" ref="G500:G563" si="29">SUM(E500*0.7375)</f>
        <v>0</v>
      </c>
      <c r="H500" s="7">
        <f t="shared" ref="H500:H563" si="30">SUM(D500*G500)/5252</f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8"/>
        <v>0</v>
      </c>
      <c r="G501" s="7">
        <f t="shared" si="29"/>
        <v>0</v>
      </c>
      <c r="H501" s="7">
        <f t="shared" si="30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8"/>
        <v>0</v>
      </c>
      <c r="G502" s="7">
        <f t="shared" si="29"/>
        <v>0</v>
      </c>
      <c r="H502" s="7">
        <f t="shared" si="30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8"/>
        <v>0</v>
      </c>
      <c r="G503" s="7">
        <f t="shared" si="29"/>
        <v>0</v>
      </c>
      <c r="H503" s="7">
        <f t="shared" si="30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8"/>
        <v>0</v>
      </c>
      <c r="G504" s="7">
        <f t="shared" si="29"/>
        <v>0</v>
      </c>
      <c r="H504" s="7">
        <f t="shared" si="30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8"/>
        <v>0</v>
      </c>
      <c r="G505" s="7">
        <f t="shared" si="29"/>
        <v>0</v>
      </c>
      <c r="H505" s="7">
        <f t="shared" si="30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8"/>
        <v>0</v>
      </c>
      <c r="G506" s="7">
        <f t="shared" si="29"/>
        <v>0</v>
      </c>
      <c r="H506" s="7">
        <f t="shared" si="30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8"/>
        <v>0</v>
      </c>
      <c r="G507" s="7">
        <f t="shared" si="29"/>
        <v>0</v>
      </c>
      <c r="H507" s="7">
        <f t="shared" si="30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8"/>
        <v>0</v>
      </c>
      <c r="G508" s="7">
        <f t="shared" si="29"/>
        <v>0</v>
      </c>
      <c r="H508" s="7">
        <f t="shared" si="30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8"/>
        <v>0</v>
      </c>
      <c r="G509" s="7">
        <f t="shared" si="29"/>
        <v>0</v>
      </c>
      <c r="H509" s="7">
        <f t="shared" si="30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8"/>
        <v>0</v>
      </c>
      <c r="G510" s="7">
        <f t="shared" si="29"/>
        <v>0</v>
      </c>
      <c r="H510" s="7">
        <f t="shared" si="30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8"/>
        <v>0</v>
      </c>
      <c r="G511" s="7">
        <f t="shared" si="29"/>
        <v>0</v>
      </c>
      <c r="H511" s="7">
        <f t="shared" si="30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8"/>
        <v>0</v>
      </c>
      <c r="G512" s="7">
        <f t="shared" si="29"/>
        <v>0</v>
      </c>
      <c r="H512" s="7">
        <f t="shared" si="30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8"/>
        <v>0</v>
      </c>
      <c r="G513" s="7">
        <f t="shared" si="29"/>
        <v>0</v>
      </c>
      <c r="H513" s="7">
        <f t="shared" si="30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8"/>
        <v>0</v>
      </c>
      <c r="G514" s="7">
        <f t="shared" si="29"/>
        <v>0</v>
      </c>
      <c r="H514" s="7">
        <f t="shared" si="30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8"/>
        <v>0</v>
      </c>
      <c r="G515" s="7">
        <f t="shared" si="29"/>
        <v>0</v>
      </c>
      <c r="H515" s="7">
        <f t="shared" si="30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8"/>
        <v>0</v>
      </c>
      <c r="G516" s="7">
        <f t="shared" si="29"/>
        <v>0</v>
      </c>
      <c r="H516" s="7">
        <f t="shared" si="30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8"/>
        <v>0</v>
      </c>
      <c r="G517" s="7">
        <f t="shared" si="29"/>
        <v>0</v>
      </c>
      <c r="H517" s="7">
        <f t="shared" si="30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8"/>
        <v>0</v>
      </c>
      <c r="G518" s="7">
        <f t="shared" si="29"/>
        <v>0</v>
      </c>
      <c r="H518" s="7">
        <f t="shared" si="30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8"/>
        <v>0</v>
      </c>
      <c r="G519" s="7">
        <f t="shared" si="29"/>
        <v>0</v>
      </c>
      <c r="H519" s="7">
        <f t="shared" si="30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8"/>
        <v>0</v>
      </c>
      <c r="G520" s="7">
        <f t="shared" si="29"/>
        <v>0</v>
      </c>
      <c r="H520" s="7">
        <f t="shared" si="30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8"/>
        <v>0</v>
      </c>
      <c r="G521" s="7">
        <f t="shared" si="29"/>
        <v>0</v>
      </c>
      <c r="H521" s="7">
        <f t="shared" si="30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8"/>
        <v>0</v>
      </c>
      <c r="G522" s="7">
        <f t="shared" si="29"/>
        <v>0</v>
      </c>
      <c r="H522" s="7">
        <f t="shared" si="30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8"/>
        <v>0</v>
      </c>
      <c r="G523" s="7">
        <f t="shared" si="29"/>
        <v>0</v>
      </c>
      <c r="H523" s="7">
        <f t="shared" si="30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8"/>
        <v>0</v>
      </c>
      <c r="G524" s="7">
        <f t="shared" si="29"/>
        <v>0</v>
      </c>
      <c r="H524" s="7">
        <f t="shared" si="30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8"/>
        <v>0</v>
      </c>
      <c r="G525" s="7">
        <f t="shared" si="29"/>
        <v>0</v>
      </c>
      <c r="H525" s="7">
        <f t="shared" si="30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8"/>
        <v>0</v>
      </c>
      <c r="G526" s="7">
        <f t="shared" si="29"/>
        <v>0</v>
      </c>
      <c r="H526" s="7">
        <f t="shared" si="30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8"/>
        <v>0</v>
      </c>
      <c r="G527" s="7">
        <f t="shared" si="29"/>
        <v>0</v>
      </c>
      <c r="H527" s="7">
        <f t="shared" si="30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8"/>
        <v>0</v>
      </c>
      <c r="G528" s="7">
        <f t="shared" si="29"/>
        <v>0</v>
      </c>
      <c r="H528" s="7">
        <f t="shared" si="30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8"/>
        <v>0</v>
      </c>
      <c r="G529" s="7">
        <f t="shared" si="29"/>
        <v>0</v>
      </c>
      <c r="H529" s="7">
        <f t="shared" si="30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8"/>
        <v>0</v>
      </c>
      <c r="G530" s="7">
        <f t="shared" si="29"/>
        <v>0</v>
      </c>
      <c r="H530" s="7">
        <f t="shared" si="30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8"/>
        <v>0</v>
      </c>
      <c r="G531" s="7">
        <f t="shared" si="29"/>
        <v>0</v>
      </c>
      <c r="H531" s="7">
        <f t="shared" si="30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8"/>
        <v>0</v>
      </c>
      <c r="G532" s="7">
        <f t="shared" si="29"/>
        <v>0</v>
      </c>
      <c r="H532" s="7">
        <f t="shared" si="30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8"/>
        <v>0</v>
      </c>
      <c r="G533" s="7">
        <f t="shared" si="29"/>
        <v>0</v>
      </c>
      <c r="H533" s="7">
        <f t="shared" si="30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8"/>
        <v>0</v>
      </c>
      <c r="G534" s="7">
        <f t="shared" si="29"/>
        <v>0</v>
      </c>
      <c r="H534" s="7">
        <f t="shared" si="30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8"/>
        <v>0</v>
      </c>
      <c r="G535" s="7">
        <f t="shared" si="29"/>
        <v>0</v>
      </c>
      <c r="H535" s="7">
        <f t="shared" si="30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8"/>
        <v>0</v>
      </c>
      <c r="G536" s="7">
        <f t="shared" si="29"/>
        <v>0</v>
      </c>
      <c r="H536" s="7">
        <f t="shared" si="30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8"/>
        <v>0</v>
      </c>
      <c r="G537" s="7">
        <f t="shared" si="29"/>
        <v>0</v>
      </c>
      <c r="H537" s="7">
        <f t="shared" si="30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8"/>
        <v>0</v>
      </c>
      <c r="G538" s="7">
        <f t="shared" si="29"/>
        <v>0</v>
      </c>
      <c r="H538" s="7">
        <f t="shared" si="30"/>
        <v>0</v>
      </c>
      <c r="N538"/>
    </row>
    <row r="539" spans="1:14">
      <c r="A539" s="1"/>
      <c r="C539"/>
      <c r="D539"/>
      <c r="E539"/>
      <c r="F539" s="8">
        <f t="shared" si="28"/>
        <v>0</v>
      </c>
      <c r="G539" s="7">
        <f t="shared" si="29"/>
        <v>0</v>
      </c>
      <c r="H539" s="7">
        <f t="shared" si="30"/>
        <v>0</v>
      </c>
      <c r="N539"/>
    </row>
    <row r="540" spans="1:14">
      <c r="A540" s="1"/>
      <c r="C540"/>
      <c r="D540"/>
      <c r="E540"/>
      <c r="F540" s="8">
        <f t="shared" si="28"/>
        <v>0</v>
      </c>
      <c r="G540" s="7">
        <f t="shared" si="29"/>
        <v>0</v>
      </c>
      <c r="H540" s="7">
        <f t="shared" si="30"/>
        <v>0</v>
      </c>
      <c r="N540"/>
    </row>
    <row r="541" spans="1:14">
      <c r="A541" s="1"/>
      <c r="C541"/>
      <c r="D541"/>
      <c r="E541"/>
      <c r="F541" s="8">
        <f t="shared" si="28"/>
        <v>0</v>
      </c>
      <c r="G541" s="7">
        <f t="shared" si="29"/>
        <v>0</v>
      </c>
      <c r="H541" s="7">
        <f t="shared" si="30"/>
        <v>0</v>
      </c>
      <c r="N541"/>
    </row>
    <row r="542" spans="1:14">
      <c r="A542" s="1"/>
      <c r="C542"/>
      <c r="D542"/>
      <c r="E542"/>
      <c r="F542" s="8">
        <f t="shared" si="28"/>
        <v>0</v>
      </c>
      <c r="G542" s="7">
        <f t="shared" si="29"/>
        <v>0</v>
      </c>
      <c r="H542" s="7">
        <f t="shared" si="30"/>
        <v>0</v>
      </c>
      <c r="N542"/>
    </row>
    <row r="543" spans="1:14">
      <c r="A543" s="1"/>
      <c r="C543"/>
      <c r="D543"/>
      <c r="E543"/>
      <c r="F543" s="8">
        <f t="shared" si="28"/>
        <v>0</v>
      </c>
      <c r="G543" s="7">
        <f t="shared" si="29"/>
        <v>0</v>
      </c>
      <c r="H543" s="7">
        <f t="shared" si="30"/>
        <v>0</v>
      </c>
      <c r="N543"/>
    </row>
    <row r="544" spans="1:14">
      <c r="A544" s="1"/>
      <c r="C544"/>
      <c r="D544"/>
      <c r="E544"/>
      <c r="F544" s="8">
        <f t="shared" si="28"/>
        <v>0</v>
      </c>
      <c r="G544" s="7">
        <f t="shared" si="29"/>
        <v>0</v>
      </c>
      <c r="H544" s="7">
        <f t="shared" si="30"/>
        <v>0</v>
      </c>
      <c r="N544"/>
    </row>
    <row r="545" spans="1:14">
      <c r="A545" s="1"/>
      <c r="C545"/>
      <c r="D545"/>
      <c r="E545"/>
      <c r="F545" s="8">
        <f t="shared" si="28"/>
        <v>0</v>
      </c>
      <c r="G545" s="7">
        <f t="shared" si="29"/>
        <v>0</v>
      </c>
      <c r="H545" s="7">
        <f t="shared" si="30"/>
        <v>0</v>
      </c>
      <c r="N545"/>
    </row>
    <row r="546" spans="1:14">
      <c r="A546" s="1"/>
      <c r="C546"/>
      <c r="D546"/>
      <c r="E546"/>
      <c r="F546" s="8">
        <f t="shared" si="28"/>
        <v>0</v>
      </c>
      <c r="G546" s="7">
        <f t="shared" si="29"/>
        <v>0</v>
      </c>
      <c r="H546" s="7">
        <f t="shared" si="30"/>
        <v>0</v>
      </c>
      <c r="N546"/>
    </row>
    <row r="547" spans="1:14">
      <c r="A547" s="1"/>
      <c r="C547"/>
      <c r="D547"/>
      <c r="E547"/>
      <c r="F547" s="8">
        <f t="shared" si="28"/>
        <v>0</v>
      </c>
      <c r="G547" s="7">
        <f t="shared" si="29"/>
        <v>0</v>
      </c>
      <c r="H547" s="7">
        <f t="shared" si="30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8"/>
        <v>0</v>
      </c>
      <c r="G548" s="7">
        <f t="shared" si="29"/>
        <v>0</v>
      </c>
      <c r="H548" s="7">
        <f t="shared" si="30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8"/>
        <v>0</v>
      </c>
      <c r="G549" s="7">
        <f t="shared" si="29"/>
        <v>0</v>
      </c>
      <c r="H549" s="7">
        <f t="shared" si="30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8"/>
        <v>0</v>
      </c>
      <c r="G550" s="7">
        <f t="shared" si="29"/>
        <v>0</v>
      </c>
      <c r="H550" s="7">
        <f t="shared" si="30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8"/>
        <v>0</v>
      </c>
      <c r="G551" s="7">
        <f t="shared" si="29"/>
        <v>0</v>
      </c>
      <c r="H551" s="7">
        <f t="shared" si="30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8"/>
        <v>0</v>
      </c>
      <c r="G552" s="7">
        <f t="shared" si="29"/>
        <v>0</v>
      </c>
      <c r="H552" s="7">
        <f t="shared" si="30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8"/>
        <v>0</v>
      </c>
      <c r="G553" s="7">
        <f t="shared" si="29"/>
        <v>0</v>
      </c>
      <c r="H553" s="7">
        <f t="shared" si="30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8"/>
        <v>0</v>
      </c>
      <c r="G554" s="7">
        <f t="shared" si="29"/>
        <v>0</v>
      </c>
      <c r="H554" s="7">
        <f t="shared" si="30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8"/>
        <v>0</v>
      </c>
      <c r="G555" s="7">
        <f t="shared" si="29"/>
        <v>0</v>
      </c>
      <c r="H555" s="7">
        <f t="shared" si="30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8"/>
        <v>0</v>
      </c>
      <c r="G556" s="7">
        <f t="shared" si="29"/>
        <v>0</v>
      </c>
      <c r="H556" s="7">
        <f t="shared" si="30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8"/>
        <v>0</v>
      </c>
      <c r="G557" s="7">
        <f t="shared" si="29"/>
        <v>0</v>
      </c>
      <c r="H557" s="7">
        <f t="shared" si="30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8"/>
        <v>0</v>
      </c>
      <c r="G558" s="7">
        <f t="shared" si="29"/>
        <v>0</v>
      </c>
      <c r="H558" s="7">
        <f t="shared" si="30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8"/>
        <v>0</v>
      </c>
      <c r="G559" s="7">
        <f t="shared" si="29"/>
        <v>0</v>
      </c>
      <c r="H559" s="7">
        <f t="shared" si="30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8"/>
        <v>0</v>
      </c>
      <c r="G560" s="7">
        <f t="shared" si="29"/>
        <v>0</v>
      </c>
      <c r="H560" s="7">
        <f t="shared" si="30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8"/>
        <v>0</v>
      </c>
      <c r="G561" s="7">
        <f t="shared" si="29"/>
        <v>0</v>
      </c>
      <c r="H561" s="7">
        <f t="shared" si="30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8"/>
        <v>0</v>
      </c>
      <c r="G562" s="7">
        <f t="shared" si="29"/>
        <v>0</v>
      </c>
      <c r="H562" s="7">
        <f t="shared" si="30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8"/>
        <v>0</v>
      </c>
      <c r="G563" s="7">
        <f t="shared" si="29"/>
        <v>0</v>
      </c>
      <c r="H563" s="7">
        <f t="shared" si="30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ref="F564:F627" si="31">(D564*E564)/9507</f>
        <v>0</v>
      </c>
      <c r="G564" s="7">
        <f t="shared" ref="G564:G627" si="32">SUM(E564*0.7375)</f>
        <v>0</v>
      </c>
      <c r="H564" s="7">
        <f t="shared" ref="H564:H627" si="33">SUM(D564*G564)/5252</f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1"/>
        <v>0</v>
      </c>
      <c r="G565" s="7">
        <f t="shared" si="32"/>
        <v>0</v>
      </c>
      <c r="H565" s="7">
        <f t="shared" si="33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1"/>
        <v>0</v>
      </c>
      <c r="G566" s="7">
        <f t="shared" si="32"/>
        <v>0</v>
      </c>
      <c r="H566" s="7">
        <f t="shared" si="33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1"/>
        <v>0</v>
      </c>
      <c r="G567" s="7">
        <f t="shared" si="32"/>
        <v>0</v>
      </c>
      <c r="H567" s="7">
        <f t="shared" si="33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1"/>
        <v>0</v>
      </c>
      <c r="G568" s="7">
        <f t="shared" si="32"/>
        <v>0</v>
      </c>
      <c r="H568" s="7">
        <f t="shared" si="33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1"/>
        <v>0</v>
      </c>
      <c r="G569" s="7">
        <f t="shared" si="32"/>
        <v>0</v>
      </c>
      <c r="H569" s="7">
        <f t="shared" si="33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1"/>
        <v>0</v>
      </c>
      <c r="G570" s="7">
        <f t="shared" si="32"/>
        <v>0</v>
      </c>
      <c r="H570" s="7">
        <f t="shared" si="33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1"/>
        <v>0</v>
      </c>
      <c r="G571" s="7">
        <f t="shared" si="32"/>
        <v>0</v>
      </c>
      <c r="H571" s="7">
        <f t="shared" si="33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1"/>
        <v>0</v>
      </c>
      <c r="G572" s="7">
        <f t="shared" si="32"/>
        <v>0</v>
      </c>
      <c r="H572" s="7">
        <f t="shared" si="33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1"/>
        <v>0</v>
      </c>
      <c r="G573" s="7">
        <f t="shared" si="32"/>
        <v>0</v>
      </c>
      <c r="H573" s="7">
        <f t="shared" si="33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1"/>
        <v>0</v>
      </c>
      <c r="G574" s="7">
        <f t="shared" si="32"/>
        <v>0</v>
      </c>
      <c r="H574" s="7">
        <f t="shared" si="33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1"/>
        <v>0</v>
      </c>
      <c r="G575" s="7">
        <f t="shared" si="32"/>
        <v>0</v>
      </c>
      <c r="H575" s="7">
        <f t="shared" si="33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1"/>
        <v>0</v>
      </c>
      <c r="G576" s="7">
        <f t="shared" si="32"/>
        <v>0</v>
      </c>
      <c r="H576" s="7">
        <f t="shared" si="33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1"/>
        <v>0</v>
      </c>
      <c r="G577" s="7">
        <f t="shared" si="32"/>
        <v>0</v>
      </c>
      <c r="H577" s="7">
        <f t="shared" si="33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1"/>
        <v>0</v>
      </c>
      <c r="G578" s="7">
        <f t="shared" si="32"/>
        <v>0</v>
      </c>
      <c r="H578" s="7">
        <f t="shared" si="33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1"/>
        <v>0</v>
      </c>
      <c r="G579" s="7">
        <f t="shared" si="32"/>
        <v>0</v>
      </c>
      <c r="H579" s="7">
        <f t="shared" si="33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1"/>
        <v>0</v>
      </c>
      <c r="G580" s="7">
        <f t="shared" si="32"/>
        <v>0</v>
      </c>
      <c r="H580" s="7">
        <f t="shared" si="33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1"/>
        <v>0</v>
      </c>
      <c r="G581" s="7">
        <f t="shared" si="32"/>
        <v>0</v>
      </c>
      <c r="H581" s="7">
        <f t="shared" si="33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1"/>
        <v>0</v>
      </c>
      <c r="G582" s="7">
        <f t="shared" si="32"/>
        <v>0</v>
      </c>
      <c r="H582" s="7">
        <f t="shared" si="33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1"/>
        <v>0</v>
      </c>
      <c r="G583" s="7">
        <f t="shared" si="32"/>
        <v>0</v>
      </c>
      <c r="H583" s="7">
        <f t="shared" si="33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1"/>
        <v>0</v>
      </c>
      <c r="G584" s="7">
        <f t="shared" si="32"/>
        <v>0</v>
      </c>
      <c r="H584" s="7">
        <f t="shared" si="33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1"/>
        <v>0</v>
      </c>
      <c r="G585" s="7">
        <f t="shared" si="32"/>
        <v>0</v>
      </c>
      <c r="H585" s="7">
        <f t="shared" si="33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1"/>
        <v>0</v>
      </c>
      <c r="G586" s="7">
        <f t="shared" si="32"/>
        <v>0</v>
      </c>
      <c r="H586" s="7">
        <f t="shared" si="33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1"/>
        <v>0</v>
      </c>
      <c r="G587" s="7">
        <f t="shared" si="32"/>
        <v>0</v>
      </c>
      <c r="H587" s="7">
        <f t="shared" si="33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1"/>
        <v>0</v>
      </c>
      <c r="G588" s="7">
        <f t="shared" si="32"/>
        <v>0</v>
      </c>
      <c r="H588" s="7">
        <f t="shared" si="33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1"/>
        <v>0</v>
      </c>
      <c r="G589" s="7">
        <f t="shared" si="32"/>
        <v>0</v>
      </c>
      <c r="H589" s="7">
        <f t="shared" si="33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1"/>
        <v>0</v>
      </c>
      <c r="G590" s="7">
        <f t="shared" si="32"/>
        <v>0</v>
      </c>
      <c r="H590" s="7">
        <f t="shared" si="33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1"/>
        <v>0</v>
      </c>
      <c r="G591" s="7">
        <f t="shared" si="32"/>
        <v>0</v>
      </c>
      <c r="H591" s="7">
        <f t="shared" si="33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1"/>
        <v>0</v>
      </c>
      <c r="G592" s="7">
        <f t="shared" si="32"/>
        <v>0</v>
      </c>
      <c r="H592" s="7">
        <f t="shared" si="33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1"/>
        <v>0</v>
      </c>
      <c r="G593" s="7">
        <f t="shared" si="32"/>
        <v>0</v>
      </c>
      <c r="H593" s="7">
        <f t="shared" si="33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1"/>
        <v>0</v>
      </c>
      <c r="G594" s="7">
        <f t="shared" si="32"/>
        <v>0</v>
      </c>
      <c r="H594" s="7">
        <f t="shared" si="33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1"/>
        <v>0</v>
      </c>
      <c r="G595" s="7">
        <f t="shared" si="32"/>
        <v>0</v>
      </c>
      <c r="H595" s="7">
        <f t="shared" si="33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1"/>
        <v>0</v>
      </c>
      <c r="G596" s="7">
        <f t="shared" si="32"/>
        <v>0</v>
      </c>
      <c r="H596" s="7">
        <f t="shared" si="33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1"/>
        <v>0</v>
      </c>
      <c r="G597" s="7">
        <f t="shared" si="32"/>
        <v>0</v>
      </c>
      <c r="H597" s="7">
        <f t="shared" si="33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1"/>
        <v>0</v>
      </c>
      <c r="G598" s="7">
        <f t="shared" si="32"/>
        <v>0</v>
      </c>
      <c r="H598" s="7">
        <f t="shared" si="33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1"/>
        <v>0</v>
      </c>
      <c r="G599" s="7">
        <f t="shared" si="32"/>
        <v>0</v>
      </c>
      <c r="H599" s="7">
        <f t="shared" si="33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1"/>
        <v>0</v>
      </c>
      <c r="G600" s="7">
        <f t="shared" si="32"/>
        <v>0</v>
      </c>
      <c r="H600" s="7">
        <f t="shared" si="33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1"/>
        <v>0</v>
      </c>
      <c r="G601" s="7">
        <f t="shared" si="32"/>
        <v>0</v>
      </c>
      <c r="H601" s="7">
        <f t="shared" si="33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1"/>
        <v>0</v>
      </c>
      <c r="G602" s="7">
        <f t="shared" si="32"/>
        <v>0</v>
      </c>
      <c r="H602" s="7">
        <f t="shared" si="33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1"/>
        <v>0</v>
      </c>
      <c r="G603" s="7">
        <f t="shared" si="32"/>
        <v>0</v>
      </c>
      <c r="H603" s="7">
        <f t="shared" si="33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1"/>
        <v>0</v>
      </c>
      <c r="G604" s="7">
        <f t="shared" si="32"/>
        <v>0</v>
      </c>
      <c r="H604" s="7">
        <f t="shared" si="33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1"/>
        <v>0</v>
      </c>
      <c r="G605" s="7">
        <f t="shared" si="32"/>
        <v>0</v>
      </c>
      <c r="H605" s="7">
        <f t="shared" si="33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1"/>
        <v>0</v>
      </c>
      <c r="G606" s="7">
        <f t="shared" si="32"/>
        <v>0</v>
      </c>
      <c r="H606" s="7">
        <f t="shared" si="33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1"/>
        <v>0</v>
      </c>
      <c r="G607" s="7">
        <f t="shared" si="32"/>
        <v>0</v>
      </c>
      <c r="H607" s="7">
        <f t="shared" si="33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1"/>
        <v>0</v>
      </c>
      <c r="G608" s="7">
        <f t="shared" si="32"/>
        <v>0</v>
      </c>
      <c r="H608" s="7">
        <f t="shared" si="33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1"/>
        <v>0</v>
      </c>
      <c r="G609" s="7">
        <f t="shared" si="32"/>
        <v>0</v>
      </c>
      <c r="H609" s="7">
        <f t="shared" si="33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1"/>
        <v>0</v>
      </c>
      <c r="G610" s="7">
        <f t="shared" si="32"/>
        <v>0</v>
      </c>
      <c r="H610" s="7">
        <f t="shared" si="33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1"/>
        <v>0</v>
      </c>
      <c r="G611" s="7">
        <f t="shared" si="32"/>
        <v>0</v>
      </c>
      <c r="H611" s="7">
        <f t="shared" si="33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1"/>
        <v>0</v>
      </c>
      <c r="G612" s="7">
        <f t="shared" si="32"/>
        <v>0</v>
      </c>
      <c r="H612" s="7">
        <f t="shared" si="33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1"/>
        <v>0</v>
      </c>
      <c r="G613" s="7">
        <f t="shared" si="32"/>
        <v>0</v>
      </c>
      <c r="H613" s="7">
        <f t="shared" si="33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1"/>
        <v>0</v>
      </c>
      <c r="G614" s="7">
        <f t="shared" si="32"/>
        <v>0</v>
      </c>
      <c r="H614" s="7">
        <f t="shared" si="33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1"/>
        <v>0</v>
      </c>
      <c r="G615" s="7">
        <f t="shared" si="32"/>
        <v>0</v>
      </c>
      <c r="H615" s="7">
        <f t="shared" si="33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1"/>
        <v>0</v>
      </c>
      <c r="G616" s="7">
        <f t="shared" si="32"/>
        <v>0</v>
      </c>
      <c r="H616" s="7">
        <f t="shared" si="33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1"/>
        <v>0</v>
      </c>
      <c r="G617" s="7">
        <f t="shared" si="32"/>
        <v>0</v>
      </c>
      <c r="H617" s="7">
        <f t="shared" si="33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1"/>
        <v>0</v>
      </c>
      <c r="G618" s="7">
        <f t="shared" si="32"/>
        <v>0</v>
      </c>
      <c r="H618" s="7">
        <f t="shared" si="33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1"/>
        <v>0</v>
      </c>
      <c r="G619" s="7">
        <f t="shared" si="32"/>
        <v>0</v>
      </c>
      <c r="H619" s="7">
        <f t="shared" si="33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1"/>
        <v>0</v>
      </c>
      <c r="G620" s="7">
        <f t="shared" si="32"/>
        <v>0</v>
      </c>
      <c r="H620" s="7">
        <f t="shared" si="33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1"/>
        <v>0</v>
      </c>
      <c r="G621" s="7">
        <f t="shared" si="32"/>
        <v>0</v>
      </c>
      <c r="H621" s="7">
        <f t="shared" si="33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1"/>
        <v>0</v>
      </c>
      <c r="G622" s="7">
        <f t="shared" si="32"/>
        <v>0</v>
      </c>
      <c r="H622" s="7">
        <f t="shared" si="33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1"/>
        <v>0</v>
      </c>
      <c r="G623" s="7">
        <f t="shared" si="32"/>
        <v>0</v>
      </c>
      <c r="H623" s="7">
        <f t="shared" si="33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1"/>
        <v>0</v>
      </c>
      <c r="G624" s="7">
        <f t="shared" si="32"/>
        <v>0</v>
      </c>
      <c r="H624" s="7">
        <f t="shared" si="33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1"/>
        <v>0</v>
      </c>
      <c r="G625" s="7">
        <f t="shared" si="32"/>
        <v>0</v>
      </c>
      <c r="H625" s="7">
        <f t="shared" si="33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1"/>
        <v>0</v>
      </c>
      <c r="G626" s="7">
        <f t="shared" si="32"/>
        <v>0</v>
      </c>
      <c r="H626" s="7">
        <f t="shared" si="33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1"/>
        <v>0</v>
      </c>
      <c r="G627" s="7">
        <f t="shared" si="32"/>
        <v>0</v>
      </c>
      <c r="H627" s="7">
        <f t="shared" si="33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ref="F628:F691" si="34">(D628*E628)/9507</f>
        <v>0</v>
      </c>
      <c r="G628" s="7">
        <f t="shared" ref="G628:G691" si="35">SUM(E628*0.7375)</f>
        <v>0</v>
      </c>
      <c r="H628" s="7">
        <f t="shared" ref="H628:H691" si="36">SUM(D628*G628)/5252</f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4"/>
        <v>0</v>
      </c>
      <c r="G629" s="7">
        <f t="shared" si="35"/>
        <v>0</v>
      </c>
      <c r="H629" s="7">
        <f t="shared" si="36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4"/>
        <v>0</v>
      </c>
      <c r="G630" s="7">
        <f t="shared" si="35"/>
        <v>0</v>
      </c>
      <c r="H630" s="7">
        <f t="shared" si="36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4"/>
        <v>0</v>
      </c>
      <c r="G631" s="7">
        <f t="shared" si="35"/>
        <v>0</v>
      </c>
      <c r="H631" s="7">
        <f t="shared" si="36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4"/>
        <v>0</v>
      </c>
      <c r="G632" s="7">
        <f t="shared" si="35"/>
        <v>0</v>
      </c>
      <c r="H632" s="7">
        <f t="shared" si="36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4"/>
        <v>0</v>
      </c>
      <c r="G633" s="7">
        <f t="shared" si="35"/>
        <v>0</v>
      </c>
      <c r="H633" s="7">
        <f t="shared" si="36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4"/>
        <v>0</v>
      </c>
      <c r="G634" s="7">
        <f t="shared" si="35"/>
        <v>0</v>
      </c>
      <c r="H634" s="7">
        <f t="shared" si="36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4"/>
        <v>0</v>
      </c>
      <c r="G635" s="7">
        <f t="shared" si="35"/>
        <v>0</v>
      </c>
      <c r="H635" s="7">
        <f t="shared" si="36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4"/>
        <v>0</v>
      </c>
      <c r="G636" s="7">
        <f t="shared" si="35"/>
        <v>0</v>
      </c>
      <c r="H636" s="7">
        <f t="shared" si="36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4"/>
        <v>0</v>
      </c>
      <c r="G637" s="7">
        <f t="shared" si="35"/>
        <v>0</v>
      </c>
      <c r="H637" s="7">
        <f t="shared" si="36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4"/>
        <v>0</v>
      </c>
      <c r="G638" s="7">
        <f t="shared" si="35"/>
        <v>0</v>
      </c>
      <c r="H638" s="7">
        <f t="shared" si="36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4"/>
        <v>0</v>
      </c>
      <c r="G639" s="7">
        <f t="shared" si="35"/>
        <v>0</v>
      </c>
      <c r="H639" s="7">
        <f t="shared" si="36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4"/>
        <v>0</v>
      </c>
      <c r="G640" s="7">
        <f t="shared" si="35"/>
        <v>0</v>
      </c>
      <c r="H640" s="7">
        <f t="shared" si="36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4"/>
        <v>0</v>
      </c>
      <c r="G641" s="7">
        <f t="shared" si="35"/>
        <v>0</v>
      </c>
      <c r="H641" s="7">
        <f t="shared" si="36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4"/>
        <v>0</v>
      </c>
      <c r="G642" s="7">
        <f t="shared" si="35"/>
        <v>0</v>
      </c>
      <c r="H642" s="7">
        <f t="shared" si="36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4"/>
        <v>0</v>
      </c>
      <c r="G643" s="7">
        <f t="shared" si="35"/>
        <v>0</v>
      </c>
      <c r="H643" s="7">
        <f t="shared" si="36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4"/>
        <v>0</v>
      </c>
      <c r="G644" s="7">
        <f t="shared" si="35"/>
        <v>0</v>
      </c>
      <c r="H644" s="7">
        <f t="shared" si="36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4"/>
        <v>0</v>
      </c>
      <c r="G645" s="7">
        <f t="shared" si="35"/>
        <v>0</v>
      </c>
      <c r="H645" s="7">
        <f t="shared" si="36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4"/>
        <v>0</v>
      </c>
      <c r="G646" s="7">
        <f t="shared" si="35"/>
        <v>0</v>
      </c>
      <c r="H646" s="7">
        <f t="shared" si="36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4"/>
        <v>0</v>
      </c>
      <c r="G647" s="7">
        <f t="shared" si="35"/>
        <v>0</v>
      </c>
      <c r="H647" s="7">
        <f t="shared" si="36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4"/>
        <v>0</v>
      </c>
      <c r="G648" s="7">
        <f t="shared" si="35"/>
        <v>0</v>
      </c>
      <c r="H648" s="7">
        <f t="shared" si="36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4"/>
        <v>0</v>
      </c>
      <c r="G649" s="7">
        <f t="shared" si="35"/>
        <v>0</v>
      </c>
      <c r="H649" s="7">
        <f t="shared" si="36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4"/>
        <v>0</v>
      </c>
      <c r="G650" s="7">
        <f t="shared" si="35"/>
        <v>0</v>
      </c>
      <c r="H650" s="7">
        <f t="shared" si="36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4"/>
        <v>0</v>
      </c>
      <c r="G651" s="7">
        <f t="shared" si="35"/>
        <v>0</v>
      </c>
      <c r="H651" s="7">
        <f t="shared" si="36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4"/>
        <v>0</v>
      </c>
      <c r="G652" s="7">
        <f t="shared" si="35"/>
        <v>0</v>
      </c>
      <c r="H652" s="7">
        <f t="shared" si="36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4"/>
        <v>0</v>
      </c>
      <c r="G653" s="7">
        <f t="shared" si="35"/>
        <v>0</v>
      </c>
      <c r="H653" s="7">
        <f t="shared" si="36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4"/>
        <v>0</v>
      </c>
      <c r="G654" s="7">
        <f t="shared" si="35"/>
        <v>0</v>
      </c>
      <c r="H654" s="7">
        <f t="shared" si="36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4"/>
        <v>0</v>
      </c>
      <c r="G655" s="7">
        <f t="shared" si="35"/>
        <v>0</v>
      </c>
      <c r="H655" s="7">
        <f t="shared" si="36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4"/>
        <v>0</v>
      </c>
      <c r="G656" s="7">
        <f t="shared" si="35"/>
        <v>0</v>
      </c>
      <c r="H656" s="7">
        <f t="shared" si="36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4"/>
        <v>0</v>
      </c>
      <c r="G657" s="7">
        <f t="shared" si="35"/>
        <v>0</v>
      </c>
      <c r="H657" s="7">
        <f t="shared" si="36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4"/>
        <v>0</v>
      </c>
      <c r="G658" s="7">
        <f t="shared" si="35"/>
        <v>0</v>
      </c>
      <c r="H658" s="7">
        <f t="shared" si="36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4"/>
        <v>0</v>
      </c>
      <c r="G659" s="7">
        <f t="shared" si="35"/>
        <v>0</v>
      </c>
      <c r="H659" s="7">
        <f t="shared" si="36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4"/>
        <v>0</v>
      </c>
      <c r="G660" s="7">
        <f t="shared" si="35"/>
        <v>0</v>
      </c>
      <c r="H660" s="7">
        <f t="shared" si="36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4"/>
        <v>0</v>
      </c>
      <c r="G661" s="7">
        <f t="shared" si="35"/>
        <v>0</v>
      </c>
      <c r="H661" s="7">
        <f t="shared" si="36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4"/>
        <v>0</v>
      </c>
      <c r="G662" s="7">
        <f t="shared" si="35"/>
        <v>0</v>
      </c>
      <c r="H662" s="7">
        <f t="shared" si="36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4"/>
        <v>0</v>
      </c>
      <c r="G663" s="7">
        <f t="shared" si="35"/>
        <v>0</v>
      </c>
      <c r="H663" s="7">
        <f t="shared" si="36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4"/>
        <v>0</v>
      </c>
      <c r="G664" s="7">
        <f t="shared" si="35"/>
        <v>0</v>
      </c>
      <c r="H664" s="7">
        <f t="shared" si="36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4"/>
        <v>0</v>
      </c>
      <c r="G665" s="7">
        <f t="shared" si="35"/>
        <v>0</v>
      </c>
      <c r="H665" s="7">
        <f t="shared" si="36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4"/>
        <v>0</v>
      </c>
      <c r="G666" s="7">
        <f t="shared" si="35"/>
        <v>0</v>
      </c>
      <c r="H666" s="7">
        <f t="shared" si="36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4"/>
        <v>0</v>
      </c>
      <c r="G667" s="7">
        <f t="shared" si="35"/>
        <v>0</v>
      </c>
      <c r="H667" s="7">
        <f t="shared" si="36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4"/>
        <v>0</v>
      </c>
      <c r="G668" s="7">
        <f t="shared" si="35"/>
        <v>0</v>
      </c>
      <c r="H668" s="7">
        <f t="shared" si="36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4"/>
        <v>0</v>
      </c>
      <c r="G669" s="7">
        <f t="shared" si="35"/>
        <v>0</v>
      </c>
      <c r="H669" s="7">
        <f t="shared" si="36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4"/>
        <v>0</v>
      </c>
      <c r="G670" s="7">
        <f t="shared" si="35"/>
        <v>0</v>
      </c>
      <c r="H670" s="7">
        <f t="shared" si="36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4"/>
        <v>0</v>
      </c>
      <c r="G671" s="7">
        <f t="shared" si="35"/>
        <v>0</v>
      </c>
      <c r="H671" s="7">
        <f t="shared" si="36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4"/>
        <v>0</v>
      </c>
      <c r="G672" s="7">
        <f t="shared" si="35"/>
        <v>0</v>
      </c>
      <c r="H672" s="7">
        <f t="shared" si="36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4"/>
        <v>0</v>
      </c>
      <c r="G673" s="7">
        <f t="shared" si="35"/>
        <v>0</v>
      </c>
      <c r="H673" s="7">
        <f t="shared" si="36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4"/>
        <v>0</v>
      </c>
      <c r="G674" s="7">
        <f t="shared" si="35"/>
        <v>0</v>
      </c>
      <c r="H674" s="7">
        <f t="shared" si="36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4"/>
        <v>0</v>
      </c>
      <c r="G675" s="7">
        <f t="shared" si="35"/>
        <v>0</v>
      </c>
      <c r="H675" s="7">
        <f t="shared" si="36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4"/>
        <v>0</v>
      </c>
      <c r="G676" s="7">
        <f t="shared" si="35"/>
        <v>0</v>
      </c>
      <c r="H676" s="7">
        <f t="shared" si="36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4"/>
        <v>0</v>
      </c>
      <c r="G677" s="7">
        <f t="shared" si="35"/>
        <v>0</v>
      </c>
      <c r="H677" s="7">
        <f t="shared" si="36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4"/>
        <v>0</v>
      </c>
      <c r="G678" s="7">
        <f t="shared" si="35"/>
        <v>0</v>
      </c>
      <c r="H678" s="7">
        <f t="shared" si="36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4"/>
        <v>0</v>
      </c>
      <c r="G679" s="7">
        <f t="shared" si="35"/>
        <v>0</v>
      </c>
      <c r="H679" s="7">
        <f t="shared" si="36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4"/>
        <v>0</v>
      </c>
      <c r="G680" s="7">
        <f t="shared" si="35"/>
        <v>0</v>
      </c>
      <c r="H680" s="7">
        <f t="shared" si="36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4"/>
        <v>0</v>
      </c>
      <c r="G681" s="7">
        <f t="shared" si="35"/>
        <v>0</v>
      </c>
      <c r="H681" s="7">
        <f t="shared" si="36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4"/>
        <v>0</v>
      </c>
      <c r="G682" s="7">
        <f t="shared" si="35"/>
        <v>0</v>
      </c>
      <c r="H682" s="7">
        <f t="shared" si="36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4"/>
        <v>0</v>
      </c>
      <c r="G683" s="7">
        <f t="shared" si="35"/>
        <v>0</v>
      </c>
      <c r="H683" s="7">
        <f t="shared" si="36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4"/>
        <v>0</v>
      </c>
      <c r="G684" s="7">
        <f t="shared" si="35"/>
        <v>0</v>
      </c>
      <c r="H684" s="7">
        <f t="shared" si="36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4"/>
        <v>0</v>
      </c>
      <c r="G685" s="7">
        <f t="shared" si="35"/>
        <v>0</v>
      </c>
      <c r="H685" s="7">
        <f t="shared" si="36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4"/>
        <v>0</v>
      </c>
      <c r="G686" s="7">
        <f t="shared" si="35"/>
        <v>0</v>
      </c>
      <c r="H686" s="7">
        <f t="shared" si="36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4"/>
        <v>0</v>
      </c>
      <c r="G687" s="7">
        <f t="shared" si="35"/>
        <v>0</v>
      </c>
      <c r="H687" s="7">
        <f t="shared" si="36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4"/>
        <v>0</v>
      </c>
      <c r="G688" s="7">
        <f t="shared" si="35"/>
        <v>0</v>
      </c>
      <c r="H688" s="7">
        <f t="shared" si="36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4"/>
        <v>0</v>
      </c>
      <c r="G689" s="7">
        <f t="shared" si="35"/>
        <v>0</v>
      </c>
      <c r="H689" s="7">
        <f t="shared" si="36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4"/>
        <v>0</v>
      </c>
      <c r="G690" s="7">
        <f t="shared" si="35"/>
        <v>0</v>
      </c>
      <c r="H690" s="7">
        <f t="shared" si="36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4"/>
        <v>0</v>
      </c>
      <c r="G691" s="7">
        <f t="shared" si="35"/>
        <v>0</v>
      </c>
      <c r="H691" s="7">
        <f t="shared" si="36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ref="F692:F755" si="37">(D692*E692)/9507</f>
        <v>0</v>
      </c>
      <c r="G692" s="7">
        <f t="shared" ref="G692:G755" si="38">SUM(E692*0.7375)</f>
        <v>0</v>
      </c>
      <c r="H692" s="7">
        <f t="shared" ref="H692:H755" si="39">SUM(D692*G692)/5252</f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7"/>
        <v>0</v>
      </c>
      <c r="G693" s="7">
        <f t="shared" si="38"/>
        <v>0</v>
      </c>
      <c r="H693" s="7">
        <f t="shared" si="39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7"/>
        <v>0</v>
      </c>
      <c r="G694" s="7">
        <f t="shared" si="38"/>
        <v>0</v>
      </c>
      <c r="H694" s="7">
        <f t="shared" si="39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7"/>
        <v>0</v>
      </c>
      <c r="G695" s="7">
        <f t="shared" si="38"/>
        <v>0</v>
      </c>
      <c r="H695" s="7">
        <f t="shared" si="39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7"/>
        <v>0</v>
      </c>
      <c r="G696" s="7">
        <f t="shared" si="38"/>
        <v>0</v>
      </c>
      <c r="H696" s="7">
        <f t="shared" si="39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7"/>
        <v>0</v>
      </c>
      <c r="G697" s="7">
        <f t="shared" si="38"/>
        <v>0</v>
      </c>
      <c r="H697" s="7">
        <f t="shared" si="39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7"/>
        <v>0</v>
      </c>
      <c r="G698" s="7">
        <f t="shared" si="38"/>
        <v>0</v>
      </c>
      <c r="H698" s="7">
        <f t="shared" si="39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7"/>
        <v>0</v>
      </c>
      <c r="G699" s="7">
        <f t="shared" si="38"/>
        <v>0</v>
      </c>
      <c r="H699" s="7">
        <f t="shared" si="39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7"/>
        <v>0</v>
      </c>
      <c r="G700" s="7">
        <f t="shared" si="38"/>
        <v>0</v>
      </c>
      <c r="H700" s="7">
        <f t="shared" si="39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7"/>
        <v>0</v>
      </c>
      <c r="G701" s="7">
        <f t="shared" si="38"/>
        <v>0</v>
      </c>
      <c r="H701" s="7">
        <f t="shared" si="39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7"/>
        <v>0</v>
      </c>
      <c r="G702" s="7">
        <f t="shared" si="38"/>
        <v>0</v>
      </c>
      <c r="H702" s="7">
        <f t="shared" si="39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7"/>
        <v>0</v>
      </c>
      <c r="G703" s="7">
        <f t="shared" si="38"/>
        <v>0</v>
      </c>
      <c r="H703" s="7">
        <f t="shared" si="39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7"/>
        <v>0</v>
      </c>
      <c r="G704" s="7">
        <f t="shared" si="38"/>
        <v>0</v>
      </c>
      <c r="H704" s="7">
        <f t="shared" si="39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7"/>
        <v>0</v>
      </c>
      <c r="G705" s="7">
        <f t="shared" si="38"/>
        <v>0</v>
      </c>
      <c r="H705" s="7">
        <f t="shared" si="39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7"/>
        <v>0</v>
      </c>
      <c r="G706" s="7">
        <f t="shared" si="38"/>
        <v>0</v>
      </c>
      <c r="H706" s="7">
        <f t="shared" si="39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7"/>
        <v>0</v>
      </c>
      <c r="G707" s="7">
        <f t="shared" si="38"/>
        <v>0</v>
      </c>
      <c r="H707" s="7">
        <f t="shared" si="39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7"/>
        <v>0</v>
      </c>
      <c r="G708" s="7">
        <f t="shared" si="38"/>
        <v>0</v>
      </c>
      <c r="H708" s="7">
        <f t="shared" si="39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7"/>
        <v>0</v>
      </c>
      <c r="G709" s="7">
        <f t="shared" si="38"/>
        <v>0</v>
      </c>
      <c r="H709" s="7">
        <f t="shared" si="39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7"/>
        <v>0</v>
      </c>
      <c r="G710" s="7">
        <f t="shared" si="38"/>
        <v>0</v>
      </c>
      <c r="H710" s="7">
        <f t="shared" si="39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7"/>
        <v>0</v>
      </c>
      <c r="G711" s="7">
        <f t="shared" si="38"/>
        <v>0</v>
      </c>
      <c r="H711" s="7">
        <f t="shared" si="39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7"/>
        <v>0</v>
      </c>
      <c r="G712" s="7">
        <f t="shared" si="38"/>
        <v>0</v>
      </c>
      <c r="H712" s="7">
        <f t="shared" si="39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7"/>
        <v>0</v>
      </c>
      <c r="G713" s="7">
        <f t="shared" si="38"/>
        <v>0</v>
      </c>
      <c r="H713" s="7">
        <f t="shared" si="39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7"/>
        <v>0</v>
      </c>
      <c r="G714" s="7">
        <f t="shared" si="38"/>
        <v>0</v>
      </c>
      <c r="H714" s="7">
        <f t="shared" si="39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7"/>
        <v>0</v>
      </c>
      <c r="G715" s="7">
        <f t="shared" si="38"/>
        <v>0</v>
      </c>
      <c r="H715" s="7">
        <f t="shared" si="39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7"/>
        <v>0</v>
      </c>
      <c r="G716" s="7">
        <f t="shared" si="38"/>
        <v>0</v>
      </c>
      <c r="H716" s="7">
        <f t="shared" si="39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7"/>
        <v>0</v>
      </c>
      <c r="G717" s="7">
        <f t="shared" si="38"/>
        <v>0</v>
      </c>
      <c r="H717" s="7">
        <f t="shared" si="39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7"/>
        <v>0</v>
      </c>
      <c r="G718" s="7">
        <f t="shared" si="38"/>
        <v>0</v>
      </c>
      <c r="H718" s="7">
        <f t="shared" si="39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7"/>
        <v>0</v>
      </c>
      <c r="G719" s="7">
        <f t="shared" si="38"/>
        <v>0</v>
      </c>
      <c r="H719" s="7">
        <f t="shared" si="39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7"/>
        <v>0</v>
      </c>
      <c r="G720" s="7">
        <f t="shared" si="38"/>
        <v>0</v>
      </c>
      <c r="H720" s="7">
        <f t="shared" si="39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7"/>
        <v>0</v>
      </c>
      <c r="G721" s="7">
        <f t="shared" si="38"/>
        <v>0</v>
      </c>
      <c r="H721" s="7">
        <f t="shared" si="39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7"/>
        <v>0</v>
      </c>
      <c r="G722" s="7">
        <f t="shared" si="38"/>
        <v>0</v>
      </c>
      <c r="H722" s="7">
        <f t="shared" si="39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7"/>
        <v>0</v>
      </c>
      <c r="G723" s="7">
        <f t="shared" si="38"/>
        <v>0</v>
      </c>
      <c r="H723" s="7">
        <f t="shared" si="39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7"/>
        <v>0</v>
      </c>
      <c r="G724" s="7">
        <f t="shared" si="38"/>
        <v>0</v>
      </c>
      <c r="H724" s="7">
        <f t="shared" si="39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7"/>
        <v>0</v>
      </c>
      <c r="G725" s="7">
        <f t="shared" si="38"/>
        <v>0</v>
      </c>
      <c r="H725" s="7">
        <f t="shared" si="39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7"/>
        <v>0</v>
      </c>
      <c r="G726" s="7">
        <f t="shared" si="38"/>
        <v>0</v>
      </c>
      <c r="H726" s="7">
        <f t="shared" si="39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7"/>
        <v>0</v>
      </c>
      <c r="G727" s="7">
        <f t="shared" si="38"/>
        <v>0</v>
      </c>
      <c r="H727" s="7">
        <f t="shared" si="39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7"/>
        <v>0</v>
      </c>
      <c r="G728" s="7">
        <f t="shared" si="38"/>
        <v>0</v>
      </c>
      <c r="H728" s="7">
        <f t="shared" si="39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7"/>
        <v>0</v>
      </c>
      <c r="G729" s="7">
        <f t="shared" si="38"/>
        <v>0</v>
      </c>
      <c r="H729" s="7">
        <f t="shared" si="39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7"/>
        <v>0</v>
      </c>
      <c r="G730" s="7">
        <f t="shared" si="38"/>
        <v>0</v>
      </c>
      <c r="H730" s="7">
        <f t="shared" si="39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7"/>
        <v>0</v>
      </c>
      <c r="G731" s="7">
        <f t="shared" si="38"/>
        <v>0</v>
      </c>
      <c r="H731" s="7">
        <f t="shared" si="39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7"/>
        <v>0</v>
      </c>
      <c r="G732" s="7">
        <f t="shared" si="38"/>
        <v>0</v>
      </c>
      <c r="H732" s="7">
        <f t="shared" si="39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7"/>
        <v>0</v>
      </c>
      <c r="G733" s="7">
        <f t="shared" si="38"/>
        <v>0</v>
      </c>
      <c r="H733" s="7">
        <f t="shared" si="39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7"/>
        <v>0</v>
      </c>
      <c r="G734" s="7">
        <f t="shared" si="38"/>
        <v>0</v>
      </c>
      <c r="H734" s="7">
        <f t="shared" si="39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7"/>
        <v>0</v>
      </c>
      <c r="G735" s="7">
        <f t="shared" si="38"/>
        <v>0</v>
      </c>
      <c r="H735" s="7">
        <f t="shared" si="39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7"/>
        <v>0</v>
      </c>
      <c r="G736" s="7">
        <f t="shared" si="38"/>
        <v>0</v>
      </c>
      <c r="H736" s="7">
        <f t="shared" si="39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7"/>
        <v>0</v>
      </c>
      <c r="G737" s="7">
        <f t="shared" si="38"/>
        <v>0</v>
      </c>
      <c r="H737" s="7">
        <f t="shared" si="39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7"/>
        <v>0</v>
      </c>
      <c r="G738" s="7">
        <f t="shared" si="38"/>
        <v>0</v>
      </c>
      <c r="H738" s="7">
        <f t="shared" si="39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7"/>
        <v>0</v>
      </c>
      <c r="G739" s="7">
        <f t="shared" si="38"/>
        <v>0</v>
      </c>
      <c r="H739" s="7">
        <f t="shared" si="39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7"/>
        <v>0</v>
      </c>
      <c r="G740" s="7">
        <f t="shared" si="38"/>
        <v>0</v>
      </c>
      <c r="H740" s="7">
        <f t="shared" si="39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7"/>
        <v>0</v>
      </c>
      <c r="G741" s="7">
        <f t="shared" si="38"/>
        <v>0</v>
      </c>
      <c r="H741" s="7">
        <f t="shared" si="39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7"/>
        <v>0</v>
      </c>
      <c r="G742" s="7">
        <f t="shared" si="38"/>
        <v>0</v>
      </c>
      <c r="H742" s="7">
        <f t="shared" si="39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7"/>
        <v>0</v>
      </c>
      <c r="G743" s="7">
        <f t="shared" si="38"/>
        <v>0</v>
      </c>
      <c r="H743" s="7">
        <f t="shared" si="39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7"/>
        <v>0</v>
      </c>
      <c r="G744" s="7">
        <f t="shared" si="38"/>
        <v>0</v>
      </c>
      <c r="H744" s="7">
        <f t="shared" si="39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7"/>
        <v>0</v>
      </c>
      <c r="G745" s="7">
        <f t="shared" si="38"/>
        <v>0</v>
      </c>
      <c r="H745" s="7">
        <f t="shared" si="39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7"/>
        <v>0</v>
      </c>
      <c r="G746" s="7">
        <f t="shared" si="38"/>
        <v>0</v>
      </c>
      <c r="H746" s="7">
        <f t="shared" si="39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7"/>
        <v>0</v>
      </c>
      <c r="G747" s="7">
        <f t="shared" si="38"/>
        <v>0</v>
      </c>
      <c r="H747" s="7">
        <f t="shared" si="39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7"/>
        <v>0</v>
      </c>
      <c r="G748" s="7">
        <f t="shared" si="38"/>
        <v>0</v>
      </c>
      <c r="H748" s="7">
        <f t="shared" si="39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7"/>
        <v>0</v>
      </c>
      <c r="G749" s="7">
        <f t="shared" si="38"/>
        <v>0</v>
      </c>
      <c r="H749" s="7">
        <f t="shared" si="39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7"/>
        <v>0</v>
      </c>
      <c r="G750" s="7">
        <f t="shared" si="38"/>
        <v>0</v>
      </c>
      <c r="H750" s="7">
        <f t="shared" si="39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7"/>
        <v>0</v>
      </c>
      <c r="G751" s="7">
        <f t="shared" si="38"/>
        <v>0</v>
      </c>
      <c r="H751" s="7">
        <f t="shared" si="39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7"/>
        <v>0</v>
      </c>
      <c r="G752" s="7">
        <f t="shared" si="38"/>
        <v>0</v>
      </c>
      <c r="H752" s="7">
        <f t="shared" si="39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7"/>
        <v>0</v>
      </c>
      <c r="G753" s="7">
        <f t="shared" si="38"/>
        <v>0</v>
      </c>
      <c r="H753" s="7">
        <f t="shared" si="39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7"/>
        <v>0</v>
      </c>
      <c r="G754" s="7">
        <f t="shared" si="38"/>
        <v>0</v>
      </c>
      <c r="H754" s="7">
        <f t="shared" si="39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7"/>
        <v>0</v>
      </c>
      <c r="G755" s="7">
        <f t="shared" si="38"/>
        <v>0</v>
      </c>
      <c r="H755" s="7">
        <f t="shared" si="39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ref="F756:F819" si="40">(D756*E756)/9507</f>
        <v>0</v>
      </c>
      <c r="G756" s="7">
        <f t="shared" ref="G756:G819" si="41">SUM(E756*0.7375)</f>
        <v>0</v>
      </c>
      <c r="H756" s="7">
        <f t="shared" ref="H756:H819" si="42">SUM(D756*G756)/5252</f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40"/>
        <v>0</v>
      </c>
      <c r="G757" s="7">
        <f t="shared" si="41"/>
        <v>0</v>
      </c>
      <c r="H757" s="7">
        <f t="shared" si="42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40"/>
        <v>0</v>
      </c>
      <c r="G758" s="7">
        <f t="shared" si="41"/>
        <v>0</v>
      </c>
      <c r="H758" s="7">
        <f t="shared" si="42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40"/>
        <v>0</v>
      </c>
      <c r="G759" s="7">
        <f t="shared" si="41"/>
        <v>0</v>
      </c>
      <c r="H759" s="7">
        <f t="shared" si="42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40"/>
        <v>0</v>
      </c>
      <c r="G760" s="7">
        <f t="shared" si="41"/>
        <v>0</v>
      </c>
      <c r="H760" s="7">
        <f t="shared" si="42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40"/>
        <v>0</v>
      </c>
      <c r="G761" s="7">
        <f t="shared" si="41"/>
        <v>0</v>
      </c>
      <c r="H761" s="7">
        <f t="shared" si="42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40"/>
        <v>0</v>
      </c>
      <c r="G762" s="7">
        <f t="shared" si="41"/>
        <v>0</v>
      </c>
      <c r="H762" s="7">
        <f t="shared" si="42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40"/>
        <v>0</v>
      </c>
      <c r="G763" s="7">
        <f t="shared" si="41"/>
        <v>0</v>
      </c>
      <c r="H763" s="7">
        <f t="shared" si="42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40"/>
        <v>0</v>
      </c>
      <c r="G764" s="7">
        <f t="shared" si="41"/>
        <v>0</v>
      </c>
      <c r="H764" s="7">
        <f t="shared" si="42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40"/>
        <v>0</v>
      </c>
      <c r="G765" s="7">
        <f t="shared" si="41"/>
        <v>0</v>
      </c>
      <c r="H765" s="7">
        <f t="shared" si="42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40"/>
        <v>0</v>
      </c>
      <c r="G766" s="7">
        <f t="shared" si="41"/>
        <v>0</v>
      </c>
      <c r="H766" s="7">
        <f t="shared" si="42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40"/>
        <v>0</v>
      </c>
      <c r="G767" s="7">
        <f t="shared" si="41"/>
        <v>0</v>
      </c>
      <c r="H767" s="7">
        <f t="shared" si="42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40"/>
        <v>0</v>
      </c>
      <c r="G768" s="7">
        <f t="shared" si="41"/>
        <v>0</v>
      </c>
      <c r="H768" s="7">
        <f t="shared" si="42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40"/>
        <v>0</v>
      </c>
      <c r="G769" s="7">
        <f t="shared" si="41"/>
        <v>0</v>
      </c>
      <c r="H769" s="7">
        <f t="shared" si="42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40"/>
        <v>0</v>
      </c>
      <c r="G770" s="7">
        <f t="shared" si="41"/>
        <v>0</v>
      </c>
      <c r="H770" s="7">
        <f t="shared" si="42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40"/>
        <v>0</v>
      </c>
      <c r="G771" s="7">
        <f t="shared" si="41"/>
        <v>0</v>
      </c>
      <c r="H771" s="7">
        <f t="shared" si="42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40"/>
        <v>0</v>
      </c>
      <c r="G772" s="7">
        <f t="shared" si="41"/>
        <v>0</v>
      </c>
      <c r="H772" s="7">
        <f t="shared" si="42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40"/>
        <v>0</v>
      </c>
      <c r="G773" s="7">
        <f t="shared" si="41"/>
        <v>0</v>
      </c>
      <c r="H773" s="7">
        <f t="shared" si="42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40"/>
        <v>0</v>
      </c>
      <c r="G774" s="7">
        <f t="shared" si="41"/>
        <v>0</v>
      </c>
      <c r="H774" s="7">
        <f t="shared" si="42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40"/>
        <v>0</v>
      </c>
      <c r="G775" s="7">
        <f t="shared" si="41"/>
        <v>0</v>
      </c>
      <c r="H775" s="7">
        <f t="shared" si="42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40"/>
        <v>0</v>
      </c>
      <c r="G776" s="7">
        <f t="shared" si="41"/>
        <v>0</v>
      </c>
      <c r="H776" s="7">
        <f t="shared" si="42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40"/>
        <v>0</v>
      </c>
      <c r="G777" s="7">
        <f t="shared" si="41"/>
        <v>0</v>
      </c>
      <c r="H777" s="7">
        <f t="shared" si="42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40"/>
        <v>0</v>
      </c>
      <c r="G778" s="7">
        <f t="shared" si="41"/>
        <v>0</v>
      </c>
      <c r="H778" s="7">
        <f t="shared" si="42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40"/>
        <v>0</v>
      </c>
      <c r="G779" s="7">
        <f t="shared" si="41"/>
        <v>0</v>
      </c>
      <c r="H779" s="7">
        <f t="shared" si="42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40"/>
        <v>0</v>
      </c>
      <c r="G780" s="7">
        <f t="shared" si="41"/>
        <v>0</v>
      </c>
      <c r="H780" s="7">
        <f t="shared" si="42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40"/>
        <v>0</v>
      </c>
      <c r="G781" s="7">
        <f t="shared" si="41"/>
        <v>0</v>
      </c>
      <c r="H781" s="7">
        <f t="shared" si="42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40"/>
        <v>0</v>
      </c>
      <c r="G782" s="7">
        <f t="shared" si="41"/>
        <v>0</v>
      </c>
      <c r="H782" s="7">
        <f t="shared" si="42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40"/>
        <v>0</v>
      </c>
      <c r="G783" s="7">
        <f t="shared" si="41"/>
        <v>0</v>
      </c>
      <c r="H783" s="7">
        <f t="shared" si="42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40"/>
        <v>0</v>
      </c>
      <c r="G784" s="7">
        <f t="shared" si="41"/>
        <v>0</v>
      </c>
      <c r="H784" s="7">
        <f t="shared" si="42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40"/>
        <v>0</v>
      </c>
      <c r="G785" s="7">
        <f t="shared" si="41"/>
        <v>0</v>
      </c>
      <c r="H785" s="7">
        <f t="shared" si="42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40"/>
        <v>0</v>
      </c>
      <c r="G786" s="7">
        <f t="shared" si="41"/>
        <v>0</v>
      </c>
      <c r="H786" s="7">
        <f t="shared" si="42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40"/>
        <v>0</v>
      </c>
      <c r="G787" s="7">
        <f t="shared" si="41"/>
        <v>0</v>
      </c>
      <c r="H787" s="7">
        <f t="shared" si="42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40"/>
        <v>0</v>
      </c>
      <c r="G788" s="7">
        <f t="shared" si="41"/>
        <v>0</v>
      </c>
      <c r="H788" s="7">
        <f t="shared" si="42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40"/>
        <v>0</v>
      </c>
      <c r="G789" s="7">
        <f t="shared" si="41"/>
        <v>0</v>
      </c>
      <c r="H789" s="7">
        <f t="shared" si="42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40"/>
        <v>0</v>
      </c>
      <c r="G790" s="7">
        <f t="shared" si="41"/>
        <v>0</v>
      </c>
      <c r="H790" s="7">
        <f t="shared" si="42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40"/>
        <v>0</v>
      </c>
      <c r="G791" s="7">
        <f t="shared" si="41"/>
        <v>0</v>
      </c>
      <c r="H791" s="7">
        <f t="shared" si="42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40"/>
        <v>0</v>
      </c>
      <c r="G792" s="7">
        <f t="shared" si="41"/>
        <v>0</v>
      </c>
      <c r="H792" s="7">
        <f t="shared" si="42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40"/>
        <v>0</v>
      </c>
      <c r="G793" s="7">
        <f t="shared" si="41"/>
        <v>0</v>
      </c>
      <c r="H793" s="7">
        <f t="shared" si="42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40"/>
        <v>0</v>
      </c>
      <c r="G794" s="7">
        <f t="shared" si="41"/>
        <v>0</v>
      </c>
      <c r="H794" s="7">
        <f t="shared" si="42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40"/>
        <v>0</v>
      </c>
      <c r="G795" s="7">
        <f t="shared" si="41"/>
        <v>0</v>
      </c>
      <c r="H795" s="7">
        <f t="shared" si="42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40"/>
        <v>0</v>
      </c>
      <c r="G796" s="7">
        <f t="shared" si="41"/>
        <v>0</v>
      </c>
      <c r="H796" s="7">
        <f t="shared" si="42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40"/>
        <v>0</v>
      </c>
      <c r="G797" s="7">
        <f t="shared" si="41"/>
        <v>0</v>
      </c>
      <c r="H797" s="7">
        <f t="shared" si="42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40"/>
        <v>0</v>
      </c>
      <c r="G798" s="7">
        <f t="shared" si="41"/>
        <v>0</v>
      </c>
      <c r="H798" s="7">
        <f t="shared" si="42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40"/>
        <v>0</v>
      </c>
      <c r="G799" s="7">
        <f t="shared" si="41"/>
        <v>0</v>
      </c>
      <c r="H799" s="7">
        <f t="shared" si="42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40"/>
        <v>0</v>
      </c>
      <c r="G800" s="7">
        <f t="shared" si="41"/>
        <v>0</v>
      </c>
      <c r="H800" s="7">
        <f t="shared" si="42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40"/>
        <v>0</v>
      </c>
      <c r="G801" s="7">
        <f t="shared" si="41"/>
        <v>0</v>
      </c>
      <c r="H801" s="7">
        <f t="shared" si="42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40"/>
        <v>0</v>
      </c>
      <c r="G802" s="7">
        <f t="shared" si="41"/>
        <v>0</v>
      </c>
      <c r="H802" s="7">
        <f t="shared" si="42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40"/>
        <v>0</v>
      </c>
      <c r="G803" s="7">
        <f t="shared" si="41"/>
        <v>0</v>
      </c>
      <c r="H803" s="7">
        <f t="shared" si="42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40"/>
        <v>0</v>
      </c>
      <c r="G804" s="7">
        <f t="shared" si="41"/>
        <v>0</v>
      </c>
      <c r="H804" s="7">
        <f t="shared" si="42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40"/>
        <v>0</v>
      </c>
      <c r="G805" s="7">
        <f t="shared" si="41"/>
        <v>0</v>
      </c>
      <c r="H805" s="7">
        <f t="shared" si="42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40"/>
        <v>0</v>
      </c>
      <c r="G806" s="7">
        <f t="shared" si="41"/>
        <v>0</v>
      </c>
      <c r="H806" s="7">
        <f t="shared" si="42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40"/>
        <v>0</v>
      </c>
      <c r="G807" s="7">
        <f t="shared" si="41"/>
        <v>0</v>
      </c>
      <c r="H807" s="7">
        <f t="shared" si="42"/>
        <v>0</v>
      </c>
      <c r="J807"/>
      <c r="L807"/>
      <c r="M807"/>
      <c r="N807"/>
    </row>
    <row r="808" spans="1:14">
      <c r="C808"/>
      <c r="D808"/>
      <c r="E808"/>
      <c r="F808" s="8">
        <f t="shared" si="40"/>
        <v>0</v>
      </c>
      <c r="G808" s="7">
        <f t="shared" si="41"/>
        <v>0</v>
      </c>
      <c r="H808" s="7">
        <f t="shared" si="42"/>
        <v>0</v>
      </c>
      <c r="J808"/>
      <c r="L808"/>
      <c r="M808"/>
      <c r="N808"/>
    </row>
    <row r="809" spans="1:14">
      <c r="C809"/>
      <c r="D809"/>
      <c r="E809"/>
      <c r="F809" s="8">
        <f t="shared" si="40"/>
        <v>0</v>
      </c>
      <c r="G809" s="7">
        <f t="shared" si="41"/>
        <v>0</v>
      </c>
      <c r="H809" s="7">
        <f t="shared" si="42"/>
        <v>0</v>
      </c>
      <c r="J809"/>
      <c r="L809"/>
      <c r="M809"/>
      <c r="N809"/>
    </row>
    <row r="810" spans="1:14">
      <c r="C810"/>
      <c r="D810"/>
      <c r="E810"/>
      <c r="F810" s="8">
        <f t="shared" si="40"/>
        <v>0</v>
      </c>
      <c r="G810" s="7">
        <f t="shared" si="41"/>
        <v>0</v>
      </c>
      <c r="H810" s="7">
        <f t="shared" si="42"/>
        <v>0</v>
      </c>
      <c r="J810"/>
      <c r="L810"/>
      <c r="M810"/>
      <c r="N810"/>
    </row>
    <row r="811" spans="1:14">
      <c r="C811"/>
      <c r="D811"/>
      <c r="E811"/>
      <c r="F811" s="8">
        <f t="shared" si="40"/>
        <v>0</v>
      </c>
      <c r="G811" s="7">
        <f t="shared" si="41"/>
        <v>0</v>
      </c>
      <c r="H811" s="7">
        <f t="shared" si="42"/>
        <v>0</v>
      </c>
      <c r="J811"/>
      <c r="L811"/>
      <c r="M811"/>
      <c r="N811"/>
    </row>
    <row r="812" spans="1:14">
      <c r="C812"/>
      <c r="D812"/>
      <c r="E812"/>
      <c r="F812" s="8">
        <f t="shared" si="40"/>
        <v>0</v>
      </c>
      <c r="G812" s="7">
        <f t="shared" si="41"/>
        <v>0</v>
      </c>
      <c r="H812" s="7">
        <f t="shared" si="42"/>
        <v>0</v>
      </c>
      <c r="J812"/>
      <c r="L812"/>
      <c r="M812"/>
      <c r="N812"/>
    </row>
    <row r="813" spans="1:14">
      <c r="C813"/>
      <c r="D813"/>
      <c r="E813"/>
      <c r="F813" s="8">
        <f t="shared" si="40"/>
        <v>0</v>
      </c>
      <c r="G813" s="7">
        <f t="shared" si="41"/>
        <v>0</v>
      </c>
      <c r="H813" s="7">
        <f t="shared" si="42"/>
        <v>0</v>
      </c>
      <c r="J813"/>
      <c r="L813"/>
      <c r="M813"/>
      <c r="N813"/>
    </row>
    <row r="814" spans="1:14">
      <c r="C814"/>
      <c r="D814"/>
      <c r="E814"/>
      <c r="F814" s="8">
        <f t="shared" si="40"/>
        <v>0</v>
      </c>
      <c r="G814" s="7">
        <f t="shared" si="41"/>
        <v>0</v>
      </c>
      <c r="H814" s="7">
        <f t="shared" si="42"/>
        <v>0</v>
      </c>
      <c r="J814"/>
      <c r="L814"/>
      <c r="M814"/>
      <c r="N814"/>
    </row>
    <row r="815" spans="1:14">
      <c r="C815"/>
      <c r="D815"/>
      <c r="E815"/>
      <c r="F815" s="8">
        <f t="shared" si="40"/>
        <v>0</v>
      </c>
      <c r="G815" s="7">
        <f t="shared" si="41"/>
        <v>0</v>
      </c>
      <c r="H815" s="7">
        <f t="shared" si="42"/>
        <v>0</v>
      </c>
      <c r="J815"/>
      <c r="L815"/>
      <c r="M815"/>
      <c r="N815"/>
    </row>
    <row r="816" spans="1:14">
      <c r="C816"/>
      <c r="D816"/>
      <c r="E816"/>
      <c r="F816" s="8">
        <f t="shared" si="40"/>
        <v>0</v>
      </c>
      <c r="G816" s="7">
        <f t="shared" si="41"/>
        <v>0</v>
      </c>
      <c r="H816" s="7">
        <f t="shared" si="42"/>
        <v>0</v>
      </c>
      <c r="J816"/>
      <c r="L816"/>
      <c r="M816"/>
      <c r="N816"/>
    </row>
    <row r="817" spans="3:14">
      <c r="C817"/>
      <c r="D817"/>
      <c r="E817"/>
      <c r="F817" s="8">
        <f t="shared" si="40"/>
        <v>0</v>
      </c>
      <c r="G817" s="7">
        <f t="shared" si="41"/>
        <v>0</v>
      </c>
      <c r="H817" s="7">
        <f t="shared" si="42"/>
        <v>0</v>
      </c>
      <c r="J817"/>
      <c r="L817"/>
      <c r="M817"/>
      <c r="N817"/>
    </row>
    <row r="818" spans="3:14">
      <c r="C818"/>
      <c r="D818"/>
      <c r="E818"/>
      <c r="F818" s="8">
        <f t="shared" si="40"/>
        <v>0</v>
      </c>
      <c r="G818" s="7">
        <f t="shared" si="41"/>
        <v>0</v>
      </c>
      <c r="H818" s="7">
        <f t="shared" si="42"/>
        <v>0</v>
      </c>
      <c r="J818"/>
      <c r="L818"/>
      <c r="M818"/>
      <c r="N818"/>
    </row>
    <row r="819" spans="3:14">
      <c r="C819"/>
      <c r="D819"/>
      <c r="E819"/>
      <c r="F819" s="8">
        <f t="shared" si="40"/>
        <v>0</v>
      </c>
      <c r="G819" s="7">
        <f t="shared" si="41"/>
        <v>0</v>
      </c>
      <c r="H819" s="7">
        <f t="shared" si="42"/>
        <v>0</v>
      </c>
      <c r="J819"/>
      <c r="L819"/>
      <c r="M819"/>
      <c r="N819"/>
    </row>
    <row r="820" spans="3:14">
      <c r="C820"/>
      <c r="D820"/>
      <c r="E820"/>
      <c r="F820" s="8">
        <f t="shared" ref="F820:F883" si="43">(D820*E820)/9507</f>
        <v>0</v>
      </c>
      <c r="G820" s="7">
        <f t="shared" ref="G820:G883" si="44">SUM(E820*0.7375)</f>
        <v>0</v>
      </c>
      <c r="H820" s="7">
        <f t="shared" ref="H820:H883" si="45">SUM(D820*G820)/5252</f>
        <v>0</v>
      </c>
      <c r="J820"/>
      <c r="L820"/>
      <c r="M820"/>
      <c r="N820"/>
    </row>
    <row r="821" spans="3:14">
      <c r="C821"/>
      <c r="D821"/>
      <c r="E821"/>
      <c r="F821" s="8">
        <f t="shared" si="43"/>
        <v>0</v>
      </c>
      <c r="G821" s="7">
        <f t="shared" si="44"/>
        <v>0</v>
      </c>
      <c r="H821" s="7">
        <f t="shared" si="45"/>
        <v>0</v>
      </c>
      <c r="J821"/>
      <c r="L821"/>
      <c r="M821"/>
      <c r="N821"/>
    </row>
    <row r="822" spans="3:14">
      <c r="C822"/>
      <c r="D822"/>
      <c r="E822"/>
      <c r="F822" s="8">
        <f t="shared" si="43"/>
        <v>0</v>
      </c>
      <c r="G822" s="7">
        <f t="shared" si="44"/>
        <v>0</v>
      </c>
      <c r="H822" s="7">
        <f t="shared" si="45"/>
        <v>0</v>
      </c>
      <c r="J822"/>
      <c r="L822"/>
      <c r="M822"/>
      <c r="N822"/>
    </row>
    <row r="823" spans="3:14">
      <c r="C823"/>
      <c r="D823"/>
      <c r="E823"/>
      <c r="F823" s="8">
        <f t="shared" si="43"/>
        <v>0</v>
      </c>
      <c r="G823" s="7">
        <f t="shared" si="44"/>
        <v>0</v>
      </c>
      <c r="H823" s="7">
        <f t="shared" si="45"/>
        <v>0</v>
      </c>
      <c r="J823"/>
      <c r="L823"/>
      <c r="M823"/>
      <c r="N823"/>
    </row>
    <row r="824" spans="3:14">
      <c r="C824"/>
      <c r="D824"/>
      <c r="E824"/>
      <c r="F824" s="8">
        <f t="shared" si="43"/>
        <v>0</v>
      </c>
      <c r="G824" s="7">
        <f t="shared" si="44"/>
        <v>0</v>
      </c>
      <c r="H824" s="7">
        <f t="shared" si="45"/>
        <v>0</v>
      </c>
      <c r="J824"/>
      <c r="L824"/>
      <c r="M824"/>
      <c r="N824"/>
    </row>
    <row r="825" spans="3:14">
      <c r="C825"/>
      <c r="D825"/>
      <c r="E825"/>
      <c r="F825" s="8">
        <f t="shared" si="43"/>
        <v>0</v>
      </c>
      <c r="G825" s="7">
        <f t="shared" si="44"/>
        <v>0</v>
      </c>
      <c r="H825" s="7">
        <f t="shared" si="45"/>
        <v>0</v>
      </c>
      <c r="J825"/>
      <c r="L825"/>
      <c r="M825"/>
      <c r="N825"/>
    </row>
    <row r="826" spans="3:14">
      <c r="C826"/>
      <c r="D826"/>
      <c r="E826"/>
      <c r="F826" s="8">
        <f t="shared" si="43"/>
        <v>0</v>
      </c>
      <c r="G826" s="7">
        <f t="shared" si="44"/>
        <v>0</v>
      </c>
      <c r="H826" s="7">
        <f t="shared" si="45"/>
        <v>0</v>
      </c>
      <c r="J826"/>
      <c r="L826"/>
      <c r="M826"/>
      <c r="N826"/>
    </row>
    <row r="827" spans="3:14">
      <c r="C827"/>
      <c r="D827"/>
      <c r="E827"/>
      <c r="F827" s="8">
        <f t="shared" si="43"/>
        <v>0</v>
      </c>
      <c r="G827" s="7">
        <f t="shared" si="44"/>
        <v>0</v>
      </c>
      <c r="H827" s="7">
        <f t="shared" si="45"/>
        <v>0</v>
      </c>
      <c r="J827"/>
      <c r="L827"/>
      <c r="M827"/>
      <c r="N827"/>
    </row>
    <row r="828" spans="3:14">
      <c r="C828"/>
      <c r="D828"/>
      <c r="E828"/>
      <c r="F828" s="8">
        <f t="shared" si="43"/>
        <v>0</v>
      </c>
      <c r="G828" s="7">
        <f t="shared" si="44"/>
        <v>0</v>
      </c>
      <c r="H828" s="7">
        <f t="shared" si="45"/>
        <v>0</v>
      </c>
      <c r="J828"/>
      <c r="L828"/>
      <c r="M828"/>
      <c r="N828"/>
    </row>
    <row r="829" spans="3:14">
      <c r="C829"/>
      <c r="D829"/>
      <c r="E829"/>
      <c r="F829" s="8">
        <f t="shared" si="43"/>
        <v>0</v>
      </c>
      <c r="G829" s="7">
        <f t="shared" si="44"/>
        <v>0</v>
      </c>
      <c r="H829" s="7">
        <f t="shared" si="45"/>
        <v>0</v>
      </c>
      <c r="J829"/>
      <c r="L829"/>
      <c r="M829"/>
      <c r="N829"/>
    </row>
    <row r="830" spans="3:14">
      <c r="C830"/>
      <c r="D830"/>
      <c r="E830"/>
      <c r="F830" s="8">
        <f t="shared" si="43"/>
        <v>0</v>
      </c>
      <c r="G830" s="7">
        <f t="shared" si="44"/>
        <v>0</v>
      </c>
      <c r="H830" s="7">
        <f t="shared" si="45"/>
        <v>0</v>
      </c>
      <c r="J830"/>
      <c r="L830"/>
      <c r="M830"/>
      <c r="N830"/>
    </row>
    <row r="831" spans="3:14">
      <c r="C831"/>
      <c r="D831"/>
      <c r="E831"/>
      <c r="F831" s="8">
        <f t="shared" si="43"/>
        <v>0</v>
      </c>
      <c r="G831" s="7">
        <f t="shared" si="44"/>
        <v>0</v>
      </c>
      <c r="H831" s="7">
        <f t="shared" si="45"/>
        <v>0</v>
      </c>
      <c r="J831"/>
      <c r="L831"/>
      <c r="M831"/>
      <c r="N831"/>
    </row>
    <row r="832" spans="3:14">
      <c r="C832"/>
      <c r="D832"/>
      <c r="E832"/>
      <c r="F832" s="8">
        <f t="shared" si="43"/>
        <v>0</v>
      </c>
      <c r="G832" s="7">
        <f t="shared" si="44"/>
        <v>0</v>
      </c>
      <c r="H832" s="7">
        <f t="shared" si="45"/>
        <v>0</v>
      </c>
      <c r="J832"/>
      <c r="L832"/>
      <c r="M832"/>
      <c r="N832"/>
    </row>
    <row r="833" spans="3:14">
      <c r="C833"/>
      <c r="D833"/>
      <c r="E833"/>
      <c r="F833" s="8">
        <f t="shared" si="43"/>
        <v>0</v>
      </c>
      <c r="G833" s="7">
        <f t="shared" si="44"/>
        <v>0</v>
      </c>
      <c r="H833" s="7">
        <f t="shared" si="45"/>
        <v>0</v>
      </c>
      <c r="J833"/>
      <c r="L833"/>
      <c r="M833"/>
      <c r="N833"/>
    </row>
    <row r="834" spans="3:14">
      <c r="C834"/>
      <c r="D834"/>
      <c r="E834"/>
      <c r="F834" s="8">
        <f t="shared" si="43"/>
        <v>0</v>
      </c>
      <c r="G834" s="7">
        <f t="shared" si="44"/>
        <v>0</v>
      </c>
      <c r="H834" s="7">
        <f t="shared" si="45"/>
        <v>0</v>
      </c>
      <c r="J834"/>
      <c r="L834"/>
      <c r="M834"/>
      <c r="N834"/>
    </row>
    <row r="835" spans="3:14">
      <c r="C835"/>
      <c r="D835"/>
      <c r="E835"/>
      <c r="F835" s="8">
        <f t="shared" si="43"/>
        <v>0</v>
      </c>
      <c r="G835" s="7">
        <f t="shared" si="44"/>
        <v>0</v>
      </c>
      <c r="H835" s="7">
        <f t="shared" si="45"/>
        <v>0</v>
      </c>
      <c r="J835"/>
      <c r="L835"/>
      <c r="M835"/>
      <c r="N835"/>
    </row>
    <row r="836" spans="3:14">
      <c r="C836"/>
      <c r="D836"/>
      <c r="E836"/>
      <c r="F836" s="8">
        <f t="shared" si="43"/>
        <v>0</v>
      </c>
      <c r="G836" s="7">
        <f t="shared" si="44"/>
        <v>0</v>
      </c>
      <c r="H836" s="7">
        <f t="shared" si="45"/>
        <v>0</v>
      </c>
      <c r="J836"/>
      <c r="L836"/>
      <c r="M836"/>
      <c r="N836"/>
    </row>
    <row r="837" spans="3:14">
      <c r="C837"/>
      <c r="D837"/>
      <c r="E837"/>
      <c r="F837" s="8">
        <f t="shared" si="43"/>
        <v>0</v>
      </c>
      <c r="G837" s="7">
        <f t="shared" si="44"/>
        <v>0</v>
      </c>
      <c r="H837" s="7">
        <f t="shared" si="45"/>
        <v>0</v>
      </c>
      <c r="J837"/>
      <c r="L837"/>
      <c r="M837"/>
      <c r="N837"/>
    </row>
    <row r="838" spans="3:14">
      <c r="C838"/>
      <c r="D838"/>
      <c r="E838"/>
      <c r="F838" s="8">
        <f t="shared" si="43"/>
        <v>0</v>
      </c>
      <c r="G838" s="7">
        <f t="shared" si="44"/>
        <v>0</v>
      </c>
      <c r="H838" s="7">
        <f t="shared" si="45"/>
        <v>0</v>
      </c>
      <c r="J838"/>
      <c r="L838"/>
      <c r="M838"/>
      <c r="N838"/>
    </row>
    <row r="839" spans="3:14">
      <c r="C839"/>
      <c r="D839"/>
      <c r="E839"/>
      <c r="F839" s="8">
        <f t="shared" si="43"/>
        <v>0</v>
      </c>
      <c r="G839" s="7">
        <f t="shared" si="44"/>
        <v>0</v>
      </c>
      <c r="H839" s="7">
        <f t="shared" si="45"/>
        <v>0</v>
      </c>
      <c r="J839"/>
      <c r="L839"/>
      <c r="M839"/>
      <c r="N839"/>
    </row>
    <row r="840" spans="3:14">
      <c r="C840"/>
      <c r="D840"/>
      <c r="E840"/>
      <c r="F840" s="8">
        <f t="shared" si="43"/>
        <v>0</v>
      </c>
      <c r="G840" s="7">
        <f t="shared" si="44"/>
        <v>0</v>
      </c>
      <c r="H840" s="7">
        <f t="shared" si="45"/>
        <v>0</v>
      </c>
      <c r="J840"/>
      <c r="L840"/>
      <c r="M840"/>
      <c r="N840"/>
    </row>
    <row r="841" spans="3:14">
      <c r="C841"/>
      <c r="D841"/>
      <c r="E841"/>
      <c r="F841" s="8">
        <f t="shared" si="43"/>
        <v>0</v>
      </c>
      <c r="G841" s="7">
        <f t="shared" si="44"/>
        <v>0</v>
      </c>
      <c r="H841" s="7">
        <f t="shared" si="45"/>
        <v>0</v>
      </c>
      <c r="J841"/>
      <c r="L841"/>
      <c r="M841"/>
      <c r="N841"/>
    </row>
    <row r="842" spans="3:14">
      <c r="C842"/>
      <c r="D842"/>
      <c r="E842"/>
      <c r="F842" s="8">
        <f t="shared" si="43"/>
        <v>0</v>
      </c>
      <c r="G842" s="7">
        <f t="shared" si="44"/>
        <v>0</v>
      </c>
      <c r="H842" s="7">
        <f t="shared" si="45"/>
        <v>0</v>
      </c>
      <c r="J842"/>
      <c r="L842"/>
      <c r="M842"/>
      <c r="N842"/>
    </row>
    <row r="843" spans="3:14">
      <c r="C843"/>
      <c r="D843"/>
      <c r="E843"/>
      <c r="F843" s="8">
        <f t="shared" si="43"/>
        <v>0</v>
      </c>
      <c r="G843" s="7">
        <f t="shared" si="44"/>
        <v>0</v>
      </c>
      <c r="H843" s="7">
        <f t="shared" si="45"/>
        <v>0</v>
      </c>
      <c r="J843"/>
      <c r="L843"/>
      <c r="M843"/>
      <c r="N843"/>
    </row>
    <row r="844" spans="3:14">
      <c r="C844"/>
      <c r="D844"/>
      <c r="E844"/>
      <c r="F844" s="8">
        <f t="shared" si="43"/>
        <v>0</v>
      </c>
      <c r="G844" s="7">
        <f t="shared" si="44"/>
        <v>0</v>
      </c>
      <c r="H844" s="7">
        <f t="shared" si="45"/>
        <v>0</v>
      </c>
      <c r="J844"/>
      <c r="L844"/>
      <c r="M844"/>
      <c r="N844"/>
    </row>
    <row r="845" spans="3:14">
      <c r="C845"/>
      <c r="D845"/>
      <c r="E845"/>
      <c r="F845" s="8">
        <f t="shared" si="43"/>
        <v>0</v>
      </c>
      <c r="G845" s="7">
        <f t="shared" si="44"/>
        <v>0</v>
      </c>
      <c r="H845" s="7">
        <f t="shared" si="45"/>
        <v>0</v>
      </c>
      <c r="J845"/>
      <c r="L845"/>
      <c r="M845"/>
      <c r="N845"/>
    </row>
    <row r="846" spans="3:14">
      <c r="C846"/>
      <c r="D846"/>
      <c r="E846"/>
      <c r="F846" s="8">
        <f t="shared" si="43"/>
        <v>0</v>
      </c>
      <c r="G846" s="7">
        <f t="shared" si="44"/>
        <v>0</v>
      </c>
      <c r="H846" s="7">
        <f t="shared" si="45"/>
        <v>0</v>
      </c>
      <c r="J846"/>
      <c r="L846"/>
      <c r="M846"/>
      <c r="N846"/>
    </row>
    <row r="847" spans="3:14">
      <c r="C847"/>
      <c r="D847"/>
      <c r="E847"/>
      <c r="F847" s="8">
        <f t="shared" si="43"/>
        <v>0</v>
      </c>
      <c r="G847" s="7">
        <f t="shared" si="44"/>
        <v>0</v>
      </c>
      <c r="H847" s="7">
        <f t="shared" si="45"/>
        <v>0</v>
      </c>
      <c r="J847"/>
      <c r="L847"/>
      <c r="M847"/>
      <c r="N847"/>
    </row>
    <row r="848" spans="3:14">
      <c r="C848"/>
      <c r="D848"/>
      <c r="E848"/>
      <c r="F848" s="8">
        <f t="shared" si="43"/>
        <v>0</v>
      </c>
      <c r="G848" s="7">
        <f t="shared" si="44"/>
        <v>0</v>
      </c>
      <c r="H848" s="7">
        <f t="shared" si="45"/>
        <v>0</v>
      </c>
      <c r="J848"/>
      <c r="L848"/>
      <c r="M848"/>
      <c r="N848"/>
    </row>
    <row r="849" spans="3:14">
      <c r="C849"/>
      <c r="D849"/>
      <c r="E849"/>
      <c r="F849" s="8">
        <f t="shared" si="43"/>
        <v>0</v>
      </c>
      <c r="G849" s="7">
        <f t="shared" si="44"/>
        <v>0</v>
      </c>
      <c r="H849" s="7">
        <f t="shared" si="45"/>
        <v>0</v>
      </c>
      <c r="J849"/>
      <c r="L849"/>
      <c r="M849"/>
      <c r="N849"/>
    </row>
    <row r="850" spans="3:14">
      <c r="C850"/>
      <c r="D850"/>
      <c r="E850"/>
      <c r="F850" s="8">
        <f t="shared" si="43"/>
        <v>0</v>
      </c>
      <c r="G850" s="7">
        <f t="shared" si="44"/>
        <v>0</v>
      </c>
      <c r="H850" s="7">
        <f t="shared" si="45"/>
        <v>0</v>
      </c>
      <c r="J850"/>
      <c r="L850"/>
      <c r="M850"/>
      <c r="N850"/>
    </row>
    <row r="851" spans="3:14">
      <c r="C851"/>
      <c r="D851"/>
      <c r="E851"/>
      <c r="F851" s="8">
        <f t="shared" si="43"/>
        <v>0</v>
      </c>
      <c r="G851" s="7">
        <f t="shared" si="44"/>
        <v>0</v>
      </c>
      <c r="H851" s="7">
        <f t="shared" si="45"/>
        <v>0</v>
      </c>
      <c r="J851"/>
      <c r="L851"/>
      <c r="M851"/>
      <c r="N851"/>
    </row>
    <row r="852" spans="3:14">
      <c r="C852"/>
      <c r="D852"/>
      <c r="E852"/>
      <c r="F852" s="8">
        <f t="shared" si="43"/>
        <v>0</v>
      </c>
      <c r="G852" s="7">
        <f t="shared" si="44"/>
        <v>0</v>
      </c>
      <c r="H852" s="7">
        <f t="shared" si="45"/>
        <v>0</v>
      </c>
      <c r="J852"/>
      <c r="L852"/>
      <c r="M852"/>
      <c r="N852"/>
    </row>
    <row r="853" spans="3:14">
      <c r="C853"/>
      <c r="D853"/>
      <c r="E853"/>
      <c r="F853" s="8">
        <f t="shared" si="43"/>
        <v>0</v>
      </c>
      <c r="G853" s="7">
        <f t="shared" si="44"/>
        <v>0</v>
      </c>
      <c r="H853" s="7">
        <f t="shared" si="45"/>
        <v>0</v>
      </c>
      <c r="J853"/>
      <c r="L853"/>
      <c r="M853"/>
      <c r="N853"/>
    </row>
    <row r="854" spans="3:14">
      <c r="C854"/>
      <c r="D854"/>
      <c r="E854"/>
      <c r="F854" s="8">
        <f t="shared" si="43"/>
        <v>0</v>
      </c>
      <c r="G854" s="7">
        <f t="shared" si="44"/>
        <v>0</v>
      </c>
      <c r="H854" s="7">
        <f t="shared" si="45"/>
        <v>0</v>
      </c>
      <c r="J854"/>
      <c r="L854"/>
      <c r="M854"/>
      <c r="N854"/>
    </row>
    <row r="855" spans="3:14">
      <c r="C855"/>
      <c r="D855"/>
      <c r="E855"/>
      <c r="F855" s="8">
        <f t="shared" si="43"/>
        <v>0</v>
      </c>
      <c r="G855" s="7">
        <f t="shared" si="44"/>
        <v>0</v>
      </c>
      <c r="H855" s="7">
        <f t="shared" si="45"/>
        <v>0</v>
      </c>
      <c r="J855"/>
      <c r="L855"/>
      <c r="M855"/>
      <c r="N855"/>
    </row>
    <row r="856" spans="3:14">
      <c r="C856"/>
      <c r="D856"/>
      <c r="E856"/>
      <c r="F856" s="8">
        <f t="shared" si="43"/>
        <v>0</v>
      </c>
      <c r="G856" s="7">
        <f t="shared" si="44"/>
        <v>0</v>
      </c>
      <c r="H856" s="7">
        <f t="shared" si="45"/>
        <v>0</v>
      </c>
      <c r="J856"/>
      <c r="L856"/>
      <c r="M856"/>
      <c r="N856"/>
    </row>
    <row r="857" spans="3:14">
      <c r="C857"/>
      <c r="D857"/>
      <c r="E857"/>
      <c r="F857" s="8">
        <f t="shared" si="43"/>
        <v>0</v>
      </c>
      <c r="G857" s="7">
        <f t="shared" si="44"/>
        <v>0</v>
      </c>
      <c r="H857" s="7">
        <f t="shared" si="45"/>
        <v>0</v>
      </c>
      <c r="J857"/>
      <c r="L857"/>
      <c r="M857"/>
      <c r="N857"/>
    </row>
    <row r="858" spans="3:14">
      <c r="C858"/>
      <c r="D858"/>
      <c r="E858"/>
      <c r="F858" s="8">
        <f t="shared" si="43"/>
        <v>0</v>
      </c>
      <c r="G858" s="7">
        <f t="shared" si="44"/>
        <v>0</v>
      </c>
      <c r="H858" s="7">
        <f t="shared" si="45"/>
        <v>0</v>
      </c>
      <c r="J858"/>
      <c r="L858"/>
      <c r="M858"/>
      <c r="N858"/>
    </row>
    <row r="859" spans="3:14">
      <c r="C859"/>
      <c r="D859"/>
      <c r="E859"/>
      <c r="F859" s="8">
        <f t="shared" si="43"/>
        <v>0</v>
      </c>
      <c r="G859" s="7">
        <f t="shared" si="44"/>
        <v>0</v>
      </c>
      <c r="H859" s="7">
        <f t="shared" si="45"/>
        <v>0</v>
      </c>
      <c r="J859"/>
      <c r="L859"/>
      <c r="M859"/>
      <c r="N859"/>
    </row>
    <row r="860" spans="3:14">
      <c r="C860"/>
      <c r="D860"/>
      <c r="E860"/>
      <c r="F860" s="8">
        <f t="shared" si="43"/>
        <v>0</v>
      </c>
      <c r="G860" s="7">
        <f t="shared" si="44"/>
        <v>0</v>
      </c>
      <c r="H860" s="7">
        <f t="shared" si="45"/>
        <v>0</v>
      </c>
      <c r="J860"/>
      <c r="L860"/>
      <c r="M860"/>
      <c r="N860"/>
    </row>
    <row r="861" spans="3:14">
      <c r="C861"/>
      <c r="D861"/>
      <c r="E861"/>
      <c r="F861" s="8">
        <f t="shared" si="43"/>
        <v>0</v>
      </c>
      <c r="G861" s="7">
        <f t="shared" si="44"/>
        <v>0</v>
      </c>
      <c r="H861" s="7">
        <f t="shared" si="45"/>
        <v>0</v>
      </c>
      <c r="J861"/>
      <c r="L861"/>
      <c r="M861"/>
      <c r="N861"/>
    </row>
    <row r="862" spans="3:14">
      <c r="C862"/>
      <c r="D862"/>
      <c r="E862"/>
      <c r="F862" s="8">
        <f t="shared" si="43"/>
        <v>0</v>
      </c>
      <c r="G862" s="7">
        <f t="shared" si="44"/>
        <v>0</v>
      </c>
      <c r="H862" s="7">
        <f t="shared" si="45"/>
        <v>0</v>
      </c>
      <c r="J862"/>
      <c r="L862"/>
      <c r="M862"/>
      <c r="N862"/>
    </row>
    <row r="863" spans="3:14">
      <c r="C863"/>
      <c r="D863"/>
      <c r="E863"/>
      <c r="F863" s="8">
        <f t="shared" si="43"/>
        <v>0</v>
      </c>
      <c r="G863" s="7">
        <f t="shared" si="44"/>
        <v>0</v>
      </c>
      <c r="H863" s="7">
        <f t="shared" si="45"/>
        <v>0</v>
      </c>
      <c r="J863"/>
      <c r="L863"/>
      <c r="M863"/>
      <c r="N863"/>
    </row>
    <row r="864" spans="3:14">
      <c r="C864"/>
      <c r="D864"/>
      <c r="E864"/>
      <c r="F864" s="8">
        <f t="shared" si="43"/>
        <v>0</v>
      </c>
      <c r="G864" s="7">
        <f t="shared" si="44"/>
        <v>0</v>
      </c>
      <c r="H864" s="7">
        <f t="shared" si="45"/>
        <v>0</v>
      </c>
      <c r="J864"/>
      <c r="L864"/>
      <c r="M864"/>
      <c r="N864"/>
    </row>
    <row r="865" spans="3:14">
      <c r="C865"/>
      <c r="D865"/>
      <c r="E865"/>
      <c r="F865" s="8">
        <f t="shared" si="43"/>
        <v>0</v>
      </c>
      <c r="G865" s="7">
        <f t="shared" si="44"/>
        <v>0</v>
      </c>
      <c r="H865" s="7">
        <f t="shared" si="45"/>
        <v>0</v>
      </c>
      <c r="J865"/>
      <c r="L865"/>
      <c r="M865"/>
      <c r="N865"/>
    </row>
    <row r="866" spans="3:14">
      <c r="C866"/>
      <c r="D866"/>
      <c r="E866"/>
      <c r="F866" s="8">
        <f t="shared" si="43"/>
        <v>0</v>
      </c>
      <c r="G866" s="7">
        <f t="shared" si="44"/>
        <v>0</v>
      </c>
      <c r="H866" s="7">
        <f t="shared" si="45"/>
        <v>0</v>
      </c>
      <c r="J866"/>
      <c r="L866"/>
      <c r="M866"/>
      <c r="N866"/>
    </row>
    <row r="867" spans="3:14">
      <c r="C867"/>
      <c r="D867"/>
      <c r="E867"/>
      <c r="F867" s="8">
        <f t="shared" si="43"/>
        <v>0</v>
      </c>
      <c r="G867" s="7">
        <f t="shared" si="44"/>
        <v>0</v>
      </c>
      <c r="H867" s="7">
        <f t="shared" si="45"/>
        <v>0</v>
      </c>
      <c r="J867"/>
      <c r="L867"/>
      <c r="M867"/>
      <c r="N867"/>
    </row>
    <row r="868" spans="3:14">
      <c r="C868"/>
      <c r="D868"/>
      <c r="E868"/>
      <c r="F868" s="8">
        <f t="shared" si="43"/>
        <v>0</v>
      </c>
      <c r="G868" s="7">
        <f t="shared" si="44"/>
        <v>0</v>
      </c>
      <c r="H868" s="7">
        <f t="shared" si="45"/>
        <v>0</v>
      </c>
      <c r="J868"/>
      <c r="L868"/>
      <c r="M868"/>
      <c r="N868"/>
    </row>
    <row r="869" spans="3:14">
      <c r="C869"/>
      <c r="D869"/>
      <c r="E869"/>
      <c r="F869" s="8">
        <f t="shared" si="43"/>
        <v>0</v>
      </c>
      <c r="G869" s="7">
        <f t="shared" si="44"/>
        <v>0</v>
      </c>
      <c r="H869" s="7">
        <f t="shared" si="45"/>
        <v>0</v>
      </c>
      <c r="J869"/>
      <c r="L869"/>
      <c r="M869"/>
      <c r="N869"/>
    </row>
    <row r="870" spans="3:14">
      <c r="C870"/>
      <c r="D870"/>
      <c r="E870"/>
      <c r="F870" s="8">
        <f t="shared" si="43"/>
        <v>0</v>
      </c>
      <c r="G870" s="7">
        <f t="shared" si="44"/>
        <v>0</v>
      </c>
      <c r="H870" s="7">
        <f t="shared" si="45"/>
        <v>0</v>
      </c>
      <c r="J870"/>
      <c r="L870"/>
      <c r="M870"/>
      <c r="N870"/>
    </row>
    <row r="871" spans="3:14">
      <c r="C871"/>
      <c r="D871"/>
      <c r="E871"/>
      <c r="F871" s="8">
        <f t="shared" si="43"/>
        <v>0</v>
      </c>
      <c r="G871" s="7">
        <f t="shared" si="44"/>
        <v>0</v>
      </c>
      <c r="H871" s="7">
        <f t="shared" si="45"/>
        <v>0</v>
      </c>
      <c r="J871"/>
      <c r="L871"/>
      <c r="M871"/>
      <c r="N871"/>
    </row>
    <row r="872" spans="3:14">
      <c r="C872"/>
      <c r="D872"/>
      <c r="E872"/>
      <c r="F872" s="8">
        <f t="shared" si="43"/>
        <v>0</v>
      </c>
      <c r="G872" s="7">
        <f t="shared" si="44"/>
        <v>0</v>
      </c>
      <c r="H872" s="7">
        <f t="shared" si="45"/>
        <v>0</v>
      </c>
      <c r="J872"/>
      <c r="L872"/>
      <c r="M872"/>
      <c r="N872"/>
    </row>
    <row r="873" spans="3:14">
      <c r="C873"/>
      <c r="D873"/>
      <c r="E873"/>
      <c r="F873" s="8">
        <f t="shared" si="43"/>
        <v>0</v>
      </c>
      <c r="G873" s="7">
        <f t="shared" si="44"/>
        <v>0</v>
      </c>
      <c r="H873" s="7">
        <f t="shared" si="45"/>
        <v>0</v>
      </c>
      <c r="J873"/>
      <c r="L873"/>
      <c r="M873"/>
      <c r="N873"/>
    </row>
    <row r="874" spans="3:14">
      <c r="C874"/>
      <c r="D874"/>
      <c r="E874"/>
      <c r="F874" s="8">
        <f t="shared" si="43"/>
        <v>0</v>
      </c>
      <c r="G874" s="7">
        <f t="shared" si="44"/>
        <v>0</v>
      </c>
      <c r="H874" s="7">
        <f t="shared" si="45"/>
        <v>0</v>
      </c>
      <c r="J874"/>
      <c r="L874"/>
      <c r="M874"/>
      <c r="N874"/>
    </row>
    <row r="875" spans="3:14">
      <c r="C875"/>
      <c r="D875"/>
      <c r="E875"/>
      <c r="F875" s="8">
        <f t="shared" si="43"/>
        <v>0</v>
      </c>
      <c r="G875" s="7">
        <f t="shared" si="44"/>
        <v>0</v>
      </c>
      <c r="H875" s="7">
        <f t="shared" si="45"/>
        <v>0</v>
      </c>
      <c r="J875"/>
      <c r="L875"/>
      <c r="M875"/>
      <c r="N875"/>
    </row>
    <row r="876" spans="3:14">
      <c r="C876"/>
      <c r="D876"/>
      <c r="E876"/>
      <c r="F876" s="8">
        <f t="shared" si="43"/>
        <v>0</v>
      </c>
      <c r="G876" s="7">
        <f t="shared" si="44"/>
        <v>0</v>
      </c>
      <c r="H876" s="7">
        <f t="shared" si="45"/>
        <v>0</v>
      </c>
      <c r="J876"/>
      <c r="L876"/>
      <c r="M876"/>
      <c r="N876"/>
    </row>
    <row r="877" spans="3:14">
      <c r="C877"/>
      <c r="D877"/>
      <c r="E877"/>
      <c r="F877" s="8">
        <f t="shared" si="43"/>
        <v>0</v>
      </c>
      <c r="G877" s="7">
        <f t="shared" si="44"/>
        <v>0</v>
      </c>
      <c r="H877" s="7">
        <f t="shared" si="45"/>
        <v>0</v>
      </c>
      <c r="J877"/>
      <c r="L877"/>
      <c r="M877"/>
      <c r="N877"/>
    </row>
    <row r="878" spans="3:14">
      <c r="C878"/>
      <c r="D878"/>
      <c r="E878"/>
      <c r="F878" s="8">
        <f t="shared" si="43"/>
        <v>0</v>
      </c>
      <c r="G878" s="7">
        <f t="shared" si="44"/>
        <v>0</v>
      </c>
      <c r="H878" s="7">
        <f t="shared" si="45"/>
        <v>0</v>
      </c>
      <c r="J878"/>
      <c r="L878"/>
      <c r="M878"/>
      <c r="N878"/>
    </row>
    <row r="879" spans="3:14">
      <c r="C879"/>
      <c r="D879"/>
      <c r="E879"/>
      <c r="F879" s="8">
        <f t="shared" si="43"/>
        <v>0</v>
      </c>
      <c r="G879" s="7">
        <f t="shared" si="44"/>
        <v>0</v>
      </c>
      <c r="H879" s="7">
        <f t="shared" si="45"/>
        <v>0</v>
      </c>
      <c r="J879"/>
      <c r="L879"/>
      <c r="M879"/>
      <c r="N879"/>
    </row>
    <row r="880" spans="3:14">
      <c r="C880"/>
      <c r="D880"/>
      <c r="E880"/>
      <c r="F880" s="8">
        <f t="shared" si="43"/>
        <v>0</v>
      </c>
      <c r="G880" s="7">
        <f t="shared" si="44"/>
        <v>0</v>
      </c>
      <c r="H880" s="7">
        <f t="shared" si="45"/>
        <v>0</v>
      </c>
      <c r="J880"/>
      <c r="L880"/>
      <c r="M880"/>
      <c r="N880"/>
    </row>
    <row r="881" spans="3:14">
      <c r="C881"/>
      <c r="D881"/>
      <c r="E881"/>
      <c r="F881" s="8">
        <f t="shared" si="43"/>
        <v>0</v>
      </c>
      <c r="G881" s="7">
        <f t="shared" si="44"/>
        <v>0</v>
      </c>
      <c r="H881" s="7">
        <f t="shared" si="45"/>
        <v>0</v>
      </c>
      <c r="J881"/>
      <c r="L881"/>
      <c r="M881"/>
      <c r="N881"/>
    </row>
    <row r="882" spans="3:14">
      <c r="C882"/>
      <c r="D882"/>
      <c r="E882"/>
      <c r="F882" s="8">
        <f t="shared" si="43"/>
        <v>0</v>
      </c>
      <c r="G882" s="7">
        <f t="shared" si="44"/>
        <v>0</v>
      </c>
      <c r="H882" s="7">
        <f t="shared" si="45"/>
        <v>0</v>
      </c>
      <c r="J882"/>
      <c r="L882"/>
      <c r="M882"/>
      <c r="N882"/>
    </row>
    <row r="883" spans="3:14">
      <c r="C883"/>
      <c r="D883"/>
      <c r="E883"/>
      <c r="F883" s="8">
        <f t="shared" si="43"/>
        <v>0</v>
      </c>
      <c r="G883" s="7">
        <f t="shared" si="44"/>
        <v>0</v>
      </c>
      <c r="H883" s="7">
        <f t="shared" si="45"/>
        <v>0</v>
      </c>
      <c r="J883"/>
      <c r="L883"/>
      <c r="M883"/>
      <c r="N883"/>
    </row>
    <row r="884" spans="3:14">
      <c r="C884"/>
      <c r="D884"/>
      <c r="E884"/>
      <c r="F884" s="8">
        <f t="shared" ref="F884:F947" si="46">(D884*E884)/9507</f>
        <v>0</v>
      </c>
      <c r="G884" s="7">
        <f t="shared" ref="G884:G947" si="47">SUM(E884*0.7375)</f>
        <v>0</v>
      </c>
      <c r="H884" s="7">
        <f t="shared" ref="H884:H947" si="48">SUM(D884*G884)/5252</f>
        <v>0</v>
      </c>
      <c r="J884"/>
      <c r="L884"/>
      <c r="M884"/>
      <c r="N884"/>
    </row>
    <row r="885" spans="3:14">
      <c r="C885"/>
      <c r="D885"/>
      <c r="E885"/>
      <c r="F885" s="8">
        <f t="shared" si="46"/>
        <v>0</v>
      </c>
      <c r="G885" s="7">
        <f t="shared" si="47"/>
        <v>0</v>
      </c>
      <c r="H885" s="7">
        <f t="shared" si="48"/>
        <v>0</v>
      </c>
      <c r="J885"/>
      <c r="L885"/>
      <c r="M885"/>
      <c r="N885"/>
    </row>
    <row r="886" spans="3:14">
      <c r="C886"/>
      <c r="D886"/>
      <c r="E886"/>
      <c r="F886" s="8">
        <f t="shared" si="46"/>
        <v>0</v>
      </c>
      <c r="G886" s="7">
        <f t="shared" si="47"/>
        <v>0</v>
      </c>
      <c r="H886" s="7">
        <f t="shared" si="48"/>
        <v>0</v>
      </c>
      <c r="J886"/>
      <c r="L886"/>
      <c r="M886"/>
      <c r="N886"/>
    </row>
    <row r="887" spans="3:14">
      <c r="C887"/>
      <c r="D887"/>
      <c r="E887"/>
      <c r="F887" s="8">
        <f t="shared" si="46"/>
        <v>0</v>
      </c>
      <c r="G887" s="7">
        <f t="shared" si="47"/>
        <v>0</v>
      </c>
      <c r="H887" s="7">
        <f t="shared" si="48"/>
        <v>0</v>
      </c>
      <c r="J887"/>
      <c r="L887"/>
      <c r="M887"/>
      <c r="N887"/>
    </row>
    <row r="888" spans="3:14">
      <c r="C888"/>
      <c r="D888"/>
      <c r="E888"/>
      <c r="F888" s="8">
        <f t="shared" si="46"/>
        <v>0</v>
      </c>
      <c r="G888" s="7">
        <f t="shared" si="47"/>
        <v>0</v>
      </c>
      <c r="H888" s="7">
        <f t="shared" si="48"/>
        <v>0</v>
      </c>
      <c r="J888"/>
      <c r="L888"/>
      <c r="M888"/>
      <c r="N888"/>
    </row>
    <row r="889" spans="3:14">
      <c r="C889"/>
      <c r="D889"/>
      <c r="E889"/>
      <c r="F889" s="8">
        <f t="shared" si="46"/>
        <v>0</v>
      </c>
      <c r="G889" s="7">
        <f t="shared" si="47"/>
        <v>0</v>
      </c>
      <c r="H889" s="7">
        <f t="shared" si="48"/>
        <v>0</v>
      </c>
      <c r="J889"/>
      <c r="L889"/>
      <c r="M889"/>
      <c r="N889"/>
    </row>
    <row r="890" spans="3:14">
      <c r="C890"/>
      <c r="D890"/>
      <c r="E890"/>
      <c r="F890" s="8">
        <f t="shared" si="46"/>
        <v>0</v>
      </c>
      <c r="G890" s="7">
        <f t="shared" si="47"/>
        <v>0</v>
      </c>
      <c r="H890" s="7">
        <f t="shared" si="48"/>
        <v>0</v>
      </c>
      <c r="J890"/>
      <c r="L890"/>
      <c r="M890"/>
      <c r="N890"/>
    </row>
    <row r="891" spans="3:14">
      <c r="C891"/>
      <c r="D891"/>
      <c r="E891"/>
      <c r="F891" s="8">
        <f t="shared" si="46"/>
        <v>0</v>
      </c>
      <c r="G891" s="7">
        <f t="shared" si="47"/>
        <v>0</v>
      </c>
      <c r="H891" s="7">
        <f t="shared" si="48"/>
        <v>0</v>
      </c>
      <c r="J891"/>
      <c r="L891"/>
      <c r="M891"/>
      <c r="N891"/>
    </row>
    <row r="892" spans="3:14">
      <c r="C892"/>
      <c r="D892"/>
      <c r="E892"/>
      <c r="F892" s="8">
        <f t="shared" si="46"/>
        <v>0</v>
      </c>
      <c r="G892" s="7">
        <f t="shared" si="47"/>
        <v>0</v>
      </c>
      <c r="H892" s="7">
        <f t="shared" si="48"/>
        <v>0</v>
      </c>
      <c r="J892"/>
      <c r="L892"/>
      <c r="M892"/>
      <c r="N892"/>
    </row>
    <row r="893" spans="3:14">
      <c r="C893"/>
      <c r="D893"/>
      <c r="E893"/>
      <c r="F893" s="8">
        <f t="shared" si="46"/>
        <v>0</v>
      </c>
      <c r="G893" s="7">
        <f t="shared" si="47"/>
        <v>0</v>
      </c>
      <c r="H893" s="7">
        <f t="shared" si="48"/>
        <v>0</v>
      </c>
      <c r="J893"/>
      <c r="L893"/>
      <c r="M893"/>
      <c r="N893"/>
    </row>
    <row r="894" spans="3:14">
      <c r="C894"/>
      <c r="D894"/>
      <c r="E894"/>
      <c r="F894" s="8">
        <f t="shared" si="46"/>
        <v>0</v>
      </c>
      <c r="G894" s="7">
        <f t="shared" si="47"/>
        <v>0</v>
      </c>
      <c r="H894" s="7">
        <f t="shared" si="48"/>
        <v>0</v>
      </c>
      <c r="J894"/>
      <c r="L894"/>
      <c r="M894"/>
      <c r="N894"/>
    </row>
    <row r="895" spans="3:14">
      <c r="C895"/>
      <c r="D895"/>
      <c r="E895"/>
      <c r="F895" s="8">
        <f t="shared" si="46"/>
        <v>0</v>
      </c>
      <c r="G895" s="7">
        <f t="shared" si="47"/>
        <v>0</v>
      </c>
      <c r="H895" s="7">
        <f t="shared" si="48"/>
        <v>0</v>
      </c>
      <c r="J895"/>
      <c r="L895"/>
      <c r="M895"/>
      <c r="N895"/>
    </row>
    <row r="896" spans="3:14">
      <c r="C896"/>
      <c r="D896"/>
      <c r="E896"/>
      <c r="F896" s="8">
        <f t="shared" si="46"/>
        <v>0</v>
      </c>
      <c r="G896" s="7">
        <f t="shared" si="47"/>
        <v>0</v>
      </c>
      <c r="H896" s="7">
        <f t="shared" si="48"/>
        <v>0</v>
      </c>
      <c r="J896"/>
      <c r="L896"/>
      <c r="M896"/>
      <c r="N896"/>
    </row>
    <row r="897" spans="3:14">
      <c r="C897"/>
      <c r="D897"/>
      <c r="E897"/>
      <c r="F897" s="8">
        <f t="shared" si="46"/>
        <v>0</v>
      </c>
      <c r="G897" s="7">
        <f t="shared" si="47"/>
        <v>0</v>
      </c>
      <c r="H897" s="7">
        <f t="shared" si="48"/>
        <v>0</v>
      </c>
      <c r="J897"/>
      <c r="L897"/>
      <c r="M897"/>
      <c r="N897"/>
    </row>
    <row r="898" spans="3:14">
      <c r="C898"/>
      <c r="D898"/>
      <c r="E898"/>
      <c r="F898" s="8">
        <f t="shared" si="46"/>
        <v>0</v>
      </c>
      <c r="G898" s="7">
        <f t="shared" si="47"/>
        <v>0</v>
      </c>
      <c r="H898" s="7">
        <f t="shared" si="48"/>
        <v>0</v>
      </c>
      <c r="J898"/>
      <c r="L898"/>
      <c r="M898"/>
      <c r="N898"/>
    </row>
    <row r="899" spans="3:14">
      <c r="C899"/>
      <c r="D899"/>
      <c r="E899"/>
      <c r="F899" s="8">
        <f t="shared" si="46"/>
        <v>0</v>
      </c>
      <c r="G899" s="7">
        <f t="shared" si="47"/>
        <v>0</v>
      </c>
      <c r="H899" s="7">
        <f t="shared" si="48"/>
        <v>0</v>
      </c>
      <c r="J899"/>
      <c r="L899"/>
      <c r="M899"/>
      <c r="N899"/>
    </row>
    <row r="900" spans="3:14">
      <c r="C900"/>
      <c r="D900"/>
      <c r="E900"/>
      <c r="F900" s="8">
        <f t="shared" si="46"/>
        <v>0</v>
      </c>
      <c r="G900" s="7">
        <f t="shared" si="47"/>
        <v>0</v>
      </c>
      <c r="H900" s="7">
        <f t="shared" si="48"/>
        <v>0</v>
      </c>
      <c r="J900"/>
      <c r="L900"/>
      <c r="M900"/>
      <c r="N900"/>
    </row>
    <row r="901" spans="3:14">
      <c r="C901"/>
      <c r="D901"/>
      <c r="E901"/>
      <c r="F901" s="8">
        <f t="shared" si="46"/>
        <v>0</v>
      </c>
      <c r="G901" s="7">
        <f t="shared" si="47"/>
        <v>0</v>
      </c>
      <c r="H901" s="7">
        <f t="shared" si="48"/>
        <v>0</v>
      </c>
      <c r="J901"/>
      <c r="L901"/>
      <c r="M901"/>
      <c r="N901"/>
    </row>
    <row r="902" spans="3:14">
      <c r="C902"/>
      <c r="D902"/>
      <c r="E902"/>
      <c r="F902" s="8">
        <f t="shared" si="46"/>
        <v>0</v>
      </c>
      <c r="G902" s="7">
        <f t="shared" si="47"/>
        <v>0</v>
      </c>
      <c r="H902" s="7">
        <f t="shared" si="48"/>
        <v>0</v>
      </c>
      <c r="J902"/>
      <c r="L902"/>
      <c r="M902"/>
      <c r="N902"/>
    </row>
    <row r="903" spans="3:14">
      <c r="C903"/>
      <c r="D903"/>
      <c r="E903"/>
      <c r="F903" s="8">
        <f t="shared" si="46"/>
        <v>0</v>
      </c>
      <c r="G903" s="7">
        <f t="shared" si="47"/>
        <v>0</v>
      </c>
      <c r="H903" s="7">
        <f t="shared" si="48"/>
        <v>0</v>
      </c>
      <c r="J903"/>
      <c r="L903"/>
      <c r="M903"/>
      <c r="N903"/>
    </row>
    <row r="904" spans="3:14">
      <c r="C904"/>
      <c r="D904"/>
      <c r="E904"/>
      <c r="F904" s="8">
        <f t="shared" si="46"/>
        <v>0</v>
      </c>
      <c r="G904" s="7">
        <f t="shared" si="47"/>
        <v>0</v>
      </c>
      <c r="H904" s="7">
        <f t="shared" si="48"/>
        <v>0</v>
      </c>
      <c r="J904"/>
      <c r="L904"/>
      <c r="M904"/>
      <c r="N904"/>
    </row>
    <row r="905" spans="3:14">
      <c r="C905"/>
      <c r="D905"/>
      <c r="E905"/>
      <c r="F905" s="8">
        <f t="shared" si="46"/>
        <v>0</v>
      </c>
      <c r="G905" s="7">
        <f t="shared" si="47"/>
        <v>0</v>
      </c>
      <c r="H905" s="7">
        <f t="shared" si="48"/>
        <v>0</v>
      </c>
      <c r="J905"/>
      <c r="L905"/>
      <c r="M905"/>
      <c r="N905"/>
    </row>
    <row r="906" spans="3:14">
      <c r="C906"/>
      <c r="D906"/>
      <c r="E906"/>
      <c r="F906" s="8">
        <f t="shared" si="46"/>
        <v>0</v>
      </c>
      <c r="G906" s="7">
        <f t="shared" si="47"/>
        <v>0</v>
      </c>
      <c r="H906" s="7">
        <f t="shared" si="48"/>
        <v>0</v>
      </c>
      <c r="J906"/>
      <c r="L906"/>
      <c r="M906"/>
      <c r="N906"/>
    </row>
    <row r="907" spans="3:14">
      <c r="C907"/>
      <c r="D907"/>
      <c r="E907"/>
      <c r="F907" s="8">
        <f t="shared" si="46"/>
        <v>0</v>
      </c>
      <c r="G907" s="7">
        <f t="shared" si="47"/>
        <v>0</v>
      </c>
      <c r="H907" s="7">
        <f t="shared" si="48"/>
        <v>0</v>
      </c>
      <c r="J907"/>
      <c r="L907"/>
      <c r="M907"/>
      <c r="N907"/>
    </row>
    <row r="908" spans="3:14">
      <c r="C908"/>
      <c r="D908"/>
      <c r="E908"/>
      <c r="F908" s="8">
        <f t="shared" si="46"/>
        <v>0</v>
      </c>
      <c r="G908" s="7">
        <f t="shared" si="47"/>
        <v>0</v>
      </c>
      <c r="H908" s="7">
        <f t="shared" si="48"/>
        <v>0</v>
      </c>
      <c r="J908"/>
      <c r="L908"/>
      <c r="M908"/>
      <c r="N908"/>
    </row>
    <row r="909" spans="3:14">
      <c r="C909"/>
      <c r="D909"/>
      <c r="E909"/>
      <c r="F909" s="8">
        <f t="shared" si="46"/>
        <v>0</v>
      </c>
      <c r="G909" s="7">
        <f t="shared" si="47"/>
        <v>0</v>
      </c>
      <c r="H909" s="7">
        <f t="shared" si="48"/>
        <v>0</v>
      </c>
      <c r="J909"/>
      <c r="L909"/>
      <c r="M909"/>
      <c r="N909"/>
    </row>
    <row r="910" spans="3:14">
      <c r="C910"/>
      <c r="D910"/>
      <c r="E910"/>
      <c r="F910" s="8">
        <f t="shared" si="46"/>
        <v>0</v>
      </c>
      <c r="G910" s="7">
        <f t="shared" si="47"/>
        <v>0</v>
      </c>
      <c r="H910" s="7">
        <f t="shared" si="48"/>
        <v>0</v>
      </c>
      <c r="J910"/>
      <c r="L910"/>
      <c r="M910"/>
      <c r="N910"/>
    </row>
    <row r="911" spans="3:14">
      <c r="C911"/>
      <c r="D911"/>
      <c r="E911"/>
      <c r="F911" s="8">
        <f t="shared" si="46"/>
        <v>0</v>
      </c>
      <c r="G911" s="7">
        <f t="shared" si="47"/>
        <v>0</v>
      </c>
      <c r="H911" s="7">
        <f t="shared" si="48"/>
        <v>0</v>
      </c>
      <c r="J911"/>
      <c r="L911"/>
      <c r="M911"/>
      <c r="N911"/>
    </row>
    <row r="912" spans="3:14">
      <c r="C912"/>
      <c r="D912"/>
      <c r="E912"/>
      <c r="F912" s="8">
        <f t="shared" si="46"/>
        <v>0</v>
      </c>
      <c r="G912" s="7">
        <f t="shared" si="47"/>
        <v>0</v>
      </c>
      <c r="H912" s="7">
        <f t="shared" si="48"/>
        <v>0</v>
      </c>
      <c r="J912"/>
      <c r="L912"/>
      <c r="M912"/>
      <c r="N912"/>
    </row>
    <row r="913" spans="3:14">
      <c r="C913"/>
      <c r="D913"/>
      <c r="E913"/>
      <c r="F913" s="8">
        <f t="shared" si="46"/>
        <v>0</v>
      </c>
      <c r="G913" s="7">
        <f t="shared" si="47"/>
        <v>0</v>
      </c>
      <c r="H913" s="7">
        <f t="shared" si="48"/>
        <v>0</v>
      </c>
      <c r="J913"/>
      <c r="L913"/>
      <c r="M913"/>
      <c r="N913"/>
    </row>
    <row r="914" spans="3:14">
      <c r="C914"/>
      <c r="D914"/>
      <c r="E914"/>
      <c r="F914" s="8">
        <f t="shared" si="46"/>
        <v>0</v>
      </c>
      <c r="G914" s="7">
        <f t="shared" si="47"/>
        <v>0</v>
      </c>
      <c r="H914" s="7">
        <f t="shared" si="48"/>
        <v>0</v>
      </c>
      <c r="J914"/>
      <c r="L914"/>
      <c r="M914"/>
      <c r="N914"/>
    </row>
    <row r="915" spans="3:14">
      <c r="C915"/>
      <c r="D915"/>
      <c r="E915"/>
      <c r="F915" s="8">
        <f t="shared" si="46"/>
        <v>0</v>
      </c>
      <c r="G915" s="7">
        <f t="shared" si="47"/>
        <v>0</v>
      </c>
      <c r="H915" s="7">
        <f t="shared" si="48"/>
        <v>0</v>
      </c>
      <c r="J915"/>
      <c r="L915"/>
      <c r="M915"/>
      <c r="N915"/>
    </row>
    <row r="916" spans="3:14">
      <c r="C916"/>
      <c r="D916"/>
      <c r="E916"/>
      <c r="F916" s="8">
        <f t="shared" si="46"/>
        <v>0</v>
      </c>
      <c r="G916" s="7">
        <f t="shared" si="47"/>
        <v>0</v>
      </c>
      <c r="H916" s="7">
        <f t="shared" si="48"/>
        <v>0</v>
      </c>
      <c r="J916"/>
      <c r="L916"/>
      <c r="M916"/>
      <c r="N916"/>
    </row>
    <row r="917" spans="3:14">
      <c r="C917"/>
      <c r="D917"/>
      <c r="E917"/>
      <c r="F917" s="8">
        <f t="shared" si="46"/>
        <v>0</v>
      </c>
      <c r="G917" s="7">
        <f t="shared" si="47"/>
        <v>0</v>
      </c>
      <c r="H917" s="7">
        <f t="shared" si="48"/>
        <v>0</v>
      </c>
      <c r="J917"/>
      <c r="L917"/>
      <c r="M917"/>
      <c r="N917"/>
    </row>
    <row r="918" spans="3:14">
      <c r="C918"/>
      <c r="D918"/>
      <c r="E918"/>
      <c r="F918" s="8">
        <f t="shared" si="46"/>
        <v>0</v>
      </c>
      <c r="G918" s="7">
        <f t="shared" si="47"/>
        <v>0</v>
      </c>
      <c r="H918" s="7">
        <f t="shared" si="48"/>
        <v>0</v>
      </c>
      <c r="J918"/>
      <c r="L918"/>
      <c r="M918"/>
      <c r="N918"/>
    </row>
    <row r="919" spans="3:14">
      <c r="C919"/>
      <c r="D919"/>
      <c r="E919"/>
      <c r="F919" s="8">
        <f t="shared" si="46"/>
        <v>0</v>
      </c>
      <c r="G919" s="7">
        <f t="shared" si="47"/>
        <v>0</v>
      </c>
      <c r="H919" s="7">
        <f t="shared" si="48"/>
        <v>0</v>
      </c>
      <c r="J919"/>
      <c r="L919"/>
      <c r="M919"/>
      <c r="N919"/>
    </row>
    <row r="920" spans="3:14">
      <c r="C920"/>
      <c r="D920"/>
      <c r="E920"/>
      <c r="F920" s="8">
        <f t="shared" si="46"/>
        <v>0</v>
      </c>
      <c r="G920" s="7">
        <f t="shared" si="47"/>
        <v>0</v>
      </c>
      <c r="H920" s="7">
        <f t="shared" si="48"/>
        <v>0</v>
      </c>
      <c r="J920"/>
      <c r="L920"/>
      <c r="M920"/>
      <c r="N920"/>
    </row>
    <row r="921" spans="3:14">
      <c r="C921"/>
      <c r="D921"/>
      <c r="E921"/>
      <c r="F921" s="8">
        <f t="shared" si="46"/>
        <v>0</v>
      </c>
      <c r="G921" s="7">
        <f t="shared" si="47"/>
        <v>0</v>
      </c>
      <c r="H921" s="7">
        <f t="shared" si="48"/>
        <v>0</v>
      </c>
      <c r="J921"/>
      <c r="L921"/>
      <c r="M921"/>
      <c r="N921"/>
    </row>
    <row r="922" spans="3:14">
      <c r="C922"/>
      <c r="D922"/>
      <c r="E922"/>
      <c r="F922" s="8">
        <f t="shared" si="46"/>
        <v>0</v>
      </c>
      <c r="G922" s="7">
        <f t="shared" si="47"/>
        <v>0</v>
      </c>
      <c r="H922" s="7">
        <f t="shared" si="48"/>
        <v>0</v>
      </c>
      <c r="J922"/>
      <c r="L922"/>
      <c r="M922"/>
      <c r="N922"/>
    </row>
    <row r="923" spans="3:14">
      <c r="C923"/>
      <c r="D923"/>
      <c r="E923"/>
      <c r="F923" s="8">
        <f t="shared" si="46"/>
        <v>0</v>
      </c>
      <c r="G923" s="7">
        <f t="shared" si="47"/>
        <v>0</v>
      </c>
      <c r="H923" s="7">
        <f t="shared" si="48"/>
        <v>0</v>
      </c>
      <c r="J923"/>
      <c r="L923"/>
      <c r="M923"/>
      <c r="N923"/>
    </row>
    <row r="924" spans="3:14">
      <c r="C924"/>
      <c r="D924"/>
      <c r="E924"/>
      <c r="F924" s="8">
        <f t="shared" si="46"/>
        <v>0</v>
      </c>
      <c r="G924" s="7">
        <f t="shared" si="47"/>
        <v>0</v>
      </c>
      <c r="H924" s="7">
        <f t="shared" si="48"/>
        <v>0</v>
      </c>
      <c r="J924"/>
      <c r="L924"/>
      <c r="M924"/>
      <c r="N924"/>
    </row>
    <row r="925" spans="3:14">
      <c r="C925"/>
      <c r="D925"/>
      <c r="E925"/>
      <c r="F925" s="8">
        <f t="shared" si="46"/>
        <v>0</v>
      </c>
      <c r="G925" s="7">
        <f t="shared" si="47"/>
        <v>0</v>
      </c>
      <c r="H925" s="7">
        <f t="shared" si="48"/>
        <v>0</v>
      </c>
      <c r="J925"/>
      <c r="L925"/>
      <c r="M925"/>
      <c r="N925"/>
    </row>
    <row r="926" spans="3:14">
      <c r="C926"/>
      <c r="D926"/>
      <c r="E926"/>
      <c r="F926" s="8">
        <f t="shared" si="46"/>
        <v>0</v>
      </c>
      <c r="G926" s="7">
        <f t="shared" si="47"/>
        <v>0</v>
      </c>
      <c r="H926" s="7">
        <f t="shared" si="48"/>
        <v>0</v>
      </c>
      <c r="J926"/>
      <c r="L926"/>
      <c r="M926"/>
      <c r="N926"/>
    </row>
    <row r="927" spans="3:14">
      <c r="C927"/>
      <c r="D927"/>
      <c r="E927"/>
      <c r="F927" s="8">
        <f t="shared" si="46"/>
        <v>0</v>
      </c>
      <c r="G927" s="7">
        <f t="shared" si="47"/>
        <v>0</v>
      </c>
      <c r="H927" s="7">
        <f t="shared" si="48"/>
        <v>0</v>
      </c>
      <c r="J927"/>
      <c r="L927"/>
      <c r="M927"/>
      <c r="N927"/>
    </row>
    <row r="928" spans="3:14">
      <c r="C928"/>
      <c r="D928"/>
      <c r="E928"/>
      <c r="F928" s="8">
        <f t="shared" si="46"/>
        <v>0</v>
      </c>
      <c r="G928" s="7">
        <f t="shared" si="47"/>
        <v>0</v>
      </c>
      <c r="H928" s="7">
        <f t="shared" si="48"/>
        <v>0</v>
      </c>
      <c r="J928"/>
      <c r="L928"/>
      <c r="M928"/>
      <c r="N928"/>
    </row>
    <row r="929" spans="3:14">
      <c r="C929"/>
      <c r="D929"/>
      <c r="E929"/>
      <c r="F929" s="8">
        <f t="shared" si="46"/>
        <v>0</v>
      </c>
      <c r="G929" s="7">
        <f t="shared" si="47"/>
        <v>0</v>
      </c>
      <c r="H929" s="7">
        <f t="shared" si="48"/>
        <v>0</v>
      </c>
      <c r="J929"/>
      <c r="L929"/>
      <c r="M929"/>
      <c r="N929"/>
    </row>
    <row r="930" spans="3:14">
      <c r="C930"/>
      <c r="D930"/>
      <c r="E930"/>
      <c r="F930" s="8">
        <f t="shared" si="46"/>
        <v>0</v>
      </c>
      <c r="G930" s="7">
        <f t="shared" si="47"/>
        <v>0</v>
      </c>
      <c r="H930" s="7">
        <f t="shared" si="48"/>
        <v>0</v>
      </c>
      <c r="J930"/>
      <c r="L930"/>
      <c r="M930"/>
      <c r="N930"/>
    </row>
    <row r="931" spans="3:14">
      <c r="C931"/>
      <c r="D931"/>
      <c r="E931"/>
      <c r="F931" s="8">
        <f t="shared" si="46"/>
        <v>0</v>
      </c>
      <c r="G931" s="7">
        <f t="shared" si="47"/>
        <v>0</v>
      </c>
      <c r="H931" s="7">
        <f t="shared" si="48"/>
        <v>0</v>
      </c>
      <c r="J931"/>
      <c r="L931"/>
      <c r="M931"/>
      <c r="N931"/>
    </row>
    <row r="932" spans="3:14">
      <c r="C932"/>
      <c r="D932"/>
      <c r="E932"/>
      <c r="F932" s="8">
        <f t="shared" si="46"/>
        <v>0</v>
      </c>
      <c r="G932" s="7">
        <f t="shared" si="47"/>
        <v>0</v>
      </c>
      <c r="H932" s="7">
        <f t="shared" si="48"/>
        <v>0</v>
      </c>
      <c r="J932"/>
      <c r="L932"/>
      <c r="M932"/>
      <c r="N932"/>
    </row>
    <row r="933" spans="3:14">
      <c r="C933"/>
      <c r="D933"/>
      <c r="E933"/>
      <c r="F933" s="8">
        <f t="shared" si="46"/>
        <v>0</v>
      </c>
      <c r="G933" s="7">
        <f t="shared" si="47"/>
        <v>0</v>
      </c>
      <c r="H933" s="7">
        <f t="shared" si="48"/>
        <v>0</v>
      </c>
      <c r="J933"/>
      <c r="L933"/>
      <c r="M933"/>
      <c r="N933"/>
    </row>
    <row r="934" spans="3:14">
      <c r="C934"/>
      <c r="D934"/>
      <c r="E934"/>
      <c r="F934" s="8">
        <f t="shared" si="46"/>
        <v>0</v>
      </c>
      <c r="G934" s="7">
        <f t="shared" si="47"/>
        <v>0</v>
      </c>
      <c r="H934" s="7">
        <f t="shared" si="48"/>
        <v>0</v>
      </c>
      <c r="J934"/>
      <c r="L934"/>
      <c r="M934"/>
      <c r="N934"/>
    </row>
    <row r="935" spans="3:14">
      <c r="C935"/>
      <c r="D935"/>
      <c r="E935"/>
      <c r="F935" s="8">
        <f t="shared" si="46"/>
        <v>0</v>
      </c>
      <c r="G935" s="7">
        <f t="shared" si="47"/>
        <v>0</v>
      </c>
      <c r="H935" s="7">
        <f t="shared" si="48"/>
        <v>0</v>
      </c>
      <c r="J935"/>
      <c r="L935"/>
      <c r="M935"/>
      <c r="N935"/>
    </row>
    <row r="936" spans="3:14">
      <c r="C936"/>
      <c r="D936"/>
      <c r="E936"/>
      <c r="F936" s="8">
        <f t="shared" si="46"/>
        <v>0</v>
      </c>
      <c r="G936" s="7">
        <f t="shared" si="47"/>
        <v>0</v>
      </c>
      <c r="H936" s="7">
        <f t="shared" si="48"/>
        <v>0</v>
      </c>
      <c r="J936"/>
      <c r="L936"/>
      <c r="M936"/>
      <c r="N936"/>
    </row>
    <row r="937" spans="3:14">
      <c r="C937"/>
      <c r="D937"/>
      <c r="E937"/>
      <c r="F937" s="8">
        <f t="shared" si="46"/>
        <v>0</v>
      </c>
      <c r="G937" s="7">
        <f t="shared" si="47"/>
        <v>0</v>
      </c>
      <c r="H937" s="7">
        <f t="shared" si="48"/>
        <v>0</v>
      </c>
      <c r="J937"/>
      <c r="L937"/>
      <c r="M937"/>
      <c r="N937"/>
    </row>
    <row r="938" spans="3:14">
      <c r="C938"/>
      <c r="D938"/>
      <c r="E938"/>
      <c r="F938" s="8">
        <f t="shared" si="46"/>
        <v>0</v>
      </c>
      <c r="G938" s="7">
        <f t="shared" si="47"/>
        <v>0</v>
      </c>
      <c r="H938" s="7">
        <f t="shared" si="48"/>
        <v>0</v>
      </c>
      <c r="J938"/>
      <c r="L938"/>
      <c r="M938"/>
      <c r="N938"/>
    </row>
    <row r="939" spans="3:14">
      <c r="C939"/>
      <c r="D939"/>
      <c r="E939"/>
      <c r="F939" s="8">
        <f t="shared" si="46"/>
        <v>0</v>
      </c>
      <c r="G939" s="7">
        <f t="shared" si="47"/>
        <v>0</v>
      </c>
      <c r="H939" s="7">
        <f t="shared" si="48"/>
        <v>0</v>
      </c>
      <c r="J939"/>
      <c r="L939"/>
      <c r="M939"/>
      <c r="N939"/>
    </row>
    <row r="940" spans="3:14">
      <c r="C940"/>
      <c r="D940"/>
      <c r="E940"/>
      <c r="F940" s="8">
        <f t="shared" si="46"/>
        <v>0</v>
      </c>
      <c r="G940" s="7">
        <f t="shared" si="47"/>
        <v>0</v>
      </c>
      <c r="H940" s="7">
        <f t="shared" si="48"/>
        <v>0</v>
      </c>
      <c r="J940"/>
      <c r="L940"/>
      <c r="M940"/>
      <c r="N940"/>
    </row>
    <row r="941" spans="3:14">
      <c r="C941"/>
      <c r="D941"/>
      <c r="E941"/>
      <c r="F941" s="8">
        <f t="shared" si="46"/>
        <v>0</v>
      </c>
      <c r="G941" s="7">
        <f t="shared" si="47"/>
        <v>0</v>
      </c>
      <c r="H941" s="7">
        <f t="shared" si="48"/>
        <v>0</v>
      </c>
      <c r="J941"/>
      <c r="L941"/>
      <c r="M941"/>
      <c r="N941"/>
    </row>
    <row r="942" spans="3:14">
      <c r="C942"/>
      <c r="D942"/>
      <c r="E942"/>
      <c r="F942" s="8">
        <f t="shared" si="46"/>
        <v>0</v>
      </c>
      <c r="G942" s="7">
        <f t="shared" si="47"/>
        <v>0</v>
      </c>
      <c r="H942" s="7">
        <f t="shared" si="48"/>
        <v>0</v>
      </c>
      <c r="J942"/>
      <c r="L942"/>
      <c r="M942"/>
      <c r="N942"/>
    </row>
    <row r="943" spans="3:14">
      <c r="C943"/>
      <c r="D943"/>
      <c r="E943"/>
      <c r="F943" s="8">
        <f t="shared" si="46"/>
        <v>0</v>
      </c>
      <c r="G943" s="7">
        <f t="shared" si="47"/>
        <v>0</v>
      </c>
      <c r="H943" s="7">
        <f t="shared" si="48"/>
        <v>0</v>
      </c>
      <c r="J943"/>
      <c r="L943"/>
      <c r="M943"/>
      <c r="N943"/>
    </row>
    <row r="944" spans="3:14">
      <c r="C944"/>
      <c r="D944"/>
      <c r="E944"/>
      <c r="F944" s="8">
        <f t="shared" si="46"/>
        <v>0</v>
      </c>
      <c r="G944" s="7">
        <f t="shared" si="47"/>
        <v>0</v>
      </c>
      <c r="H944" s="7">
        <f t="shared" si="48"/>
        <v>0</v>
      </c>
      <c r="J944"/>
      <c r="L944"/>
      <c r="M944"/>
      <c r="N944"/>
    </row>
    <row r="945" spans="3:14">
      <c r="C945"/>
      <c r="D945"/>
      <c r="E945"/>
      <c r="F945" s="8">
        <f t="shared" si="46"/>
        <v>0</v>
      </c>
      <c r="G945" s="7">
        <f t="shared" si="47"/>
        <v>0</v>
      </c>
      <c r="H945" s="7">
        <f t="shared" si="48"/>
        <v>0</v>
      </c>
      <c r="J945"/>
      <c r="L945"/>
      <c r="M945"/>
      <c r="N945"/>
    </row>
    <row r="946" spans="3:14">
      <c r="C946"/>
      <c r="D946"/>
      <c r="E946"/>
      <c r="F946" s="8">
        <f t="shared" si="46"/>
        <v>0</v>
      </c>
      <c r="G946" s="7">
        <f t="shared" si="47"/>
        <v>0</v>
      </c>
      <c r="H946" s="7">
        <f t="shared" si="48"/>
        <v>0</v>
      </c>
      <c r="J946"/>
      <c r="L946"/>
      <c r="M946"/>
      <c r="N946"/>
    </row>
    <row r="947" spans="3:14">
      <c r="C947"/>
      <c r="D947"/>
      <c r="E947"/>
      <c r="F947" s="8">
        <f t="shared" si="46"/>
        <v>0</v>
      </c>
      <c r="G947" s="7">
        <f t="shared" si="47"/>
        <v>0</v>
      </c>
      <c r="H947" s="7">
        <f t="shared" si="48"/>
        <v>0</v>
      </c>
      <c r="J947"/>
      <c r="L947"/>
      <c r="M947"/>
      <c r="N947"/>
    </row>
    <row r="948" spans="3:14">
      <c r="C948"/>
      <c r="D948"/>
      <c r="E948"/>
      <c r="F948" s="8">
        <f t="shared" ref="F948:F1011" si="49">(D948*E948)/9507</f>
        <v>0</v>
      </c>
      <c r="G948" s="7">
        <f t="shared" ref="G948:G1011" si="50">SUM(E948*0.7375)</f>
        <v>0</v>
      </c>
      <c r="H948" s="7">
        <f t="shared" ref="H948:H1011" si="51">SUM(D948*G948)/5252</f>
        <v>0</v>
      </c>
      <c r="J948"/>
      <c r="L948"/>
      <c r="M948"/>
      <c r="N948"/>
    </row>
    <row r="949" spans="3:14">
      <c r="C949"/>
      <c r="D949"/>
      <c r="E949"/>
      <c r="F949" s="8">
        <f t="shared" si="49"/>
        <v>0</v>
      </c>
      <c r="G949" s="7">
        <f t="shared" si="50"/>
        <v>0</v>
      </c>
      <c r="H949" s="7">
        <f t="shared" si="51"/>
        <v>0</v>
      </c>
      <c r="J949"/>
      <c r="L949"/>
      <c r="M949"/>
      <c r="N949"/>
    </row>
    <row r="950" spans="3:14">
      <c r="C950"/>
      <c r="D950"/>
      <c r="E950"/>
      <c r="F950" s="8">
        <f t="shared" si="49"/>
        <v>0</v>
      </c>
      <c r="G950" s="7">
        <f t="shared" si="50"/>
        <v>0</v>
      </c>
      <c r="H950" s="7">
        <f t="shared" si="51"/>
        <v>0</v>
      </c>
      <c r="J950"/>
      <c r="L950"/>
      <c r="M950"/>
      <c r="N950"/>
    </row>
    <row r="951" spans="3:14">
      <c r="C951"/>
      <c r="D951"/>
      <c r="E951"/>
      <c r="F951" s="8">
        <f t="shared" si="49"/>
        <v>0</v>
      </c>
      <c r="G951" s="7">
        <f t="shared" si="50"/>
        <v>0</v>
      </c>
      <c r="H951" s="7">
        <f t="shared" si="51"/>
        <v>0</v>
      </c>
      <c r="J951"/>
      <c r="L951"/>
      <c r="M951"/>
      <c r="N951"/>
    </row>
    <row r="952" spans="3:14">
      <c r="C952"/>
      <c r="D952"/>
      <c r="E952"/>
      <c r="F952" s="8">
        <f t="shared" si="49"/>
        <v>0</v>
      </c>
      <c r="G952" s="7">
        <f t="shared" si="50"/>
        <v>0</v>
      </c>
      <c r="H952" s="7">
        <f t="shared" si="51"/>
        <v>0</v>
      </c>
      <c r="J952"/>
      <c r="L952"/>
      <c r="M952"/>
      <c r="N952"/>
    </row>
    <row r="953" spans="3:14">
      <c r="C953"/>
      <c r="D953"/>
      <c r="E953"/>
      <c r="F953" s="8">
        <f t="shared" si="49"/>
        <v>0</v>
      </c>
      <c r="G953" s="7">
        <f t="shared" si="50"/>
        <v>0</v>
      </c>
      <c r="H953" s="7">
        <f t="shared" si="51"/>
        <v>0</v>
      </c>
      <c r="J953"/>
      <c r="L953"/>
      <c r="M953"/>
      <c r="N953"/>
    </row>
    <row r="954" spans="3:14">
      <c r="C954"/>
      <c r="D954"/>
      <c r="E954"/>
      <c r="F954" s="8">
        <f t="shared" si="49"/>
        <v>0</v>
      </c>
      <c r="G954" s="7">
        <f t="shared" si="50"/>
        <v>0</v>
      </c>
      <c r="H954" s="7">
        <f t="shared" si="51"/>
        <v>0</v>
      </c>
      <c r="J954"/>
      <c r="L954"/>
      <c r="M954"/>
      <c r="N954"/>
    </row>
    <row r="955" spans="3:14">
      <c r="C955"/>
      <c r="D955"/>
      <c r="E955"/>
      <c r="F955" s="8">
        <f t="shared" si="49"/>
        <v>0</v>
      </c>
      <c r="G955" s="7">
        <f t="shared" si="50"/>
        <v>0</v>
      </c>
      <c r="H955" s="7">
        <f t="shared" si="51"/>
        <v>0</v>
      </c>
      <c r="J955"/>
      <c r="L955"/>
      <c r="M955"/>
      <c r="N955"/>
    </row>
    <row r="956" spans="3:14">
      <c r="C956"/>
      <c r="D956"/>
      <c r="E956"/>
      <c r="F956" s="8">
        <f t="shared" si="49"/>
        <v>0</v>
      </c>
      <c r="G956" s="7">
        <f t="shared" si="50"/>
        <v>0</v>
      </c>
      <c r="H956" s="7">
        <f t="shared" si="51"/>
        <v>0</v>
      </c>
      <c r="J956"/>
      <c r="L956"/>
      <c r="M956"/>
      <c r="N956"/>
    </row>
    <row r="957" spans="3:14">
      <c r="C957"/>
      <c r="D957"/>
      <c r="E957"/>
      <c r="F957" s="8">
        <f t="shared" si="49"/>
        <v>0</v>
      </c>
      <c r="G957" s="7">
        <f t="shared" si="50"/>
        <v>0</v>
      </c>
      <c r="H957" s="7">
        <f t="shared" si="51"/>
        <v>0</v>
      </c>
      <c r="J957"/>
      <c r="L957"/>
      <c r="M957"/>
      <c r="N957"/>
    </row>
    <row r="958" spans="3:14">
      <c r="C958"/>
      <c r="D958"/>
      <c r="E958"/>
      <c r="F958" s="8">
        <f t="shared" si="49"/>
        <v>0</v>
      </c>
      <c r="G958" s="7">
        <f t="shared" si="50"/>
        <v>0</v>
      </c>
      <c r="H958" s="7">
        <f t="shared" si="51"/>
        <v>0</v>
      </c>
      <c r="J958"/>
      <c r="L958"/>
      <c r="M958"/>
      <c r="N958"/>
    </row>
    <row r="959" spans="3:14">
      <c r="C959"/>
      <c r="D959"/>
      <c r="E959"/>
      <c r="F959" s="8">
        <f t="shared" si="49"/>
        <v>0</v>
      </c>
      <c r="G959" s="7">
        <f t="shared" si="50"/>
        <v>0</v>
      </c>
      <c r="H959" s="7">
        <f t="shared" si="51"/>
        <v>0</v>
      </c>
      <c r="J959"/>
      <c r="L959"/>
      <c r="M959"/>
      <c r="N959"/>
    </row>
    <row r="960" spans="3:14">
      <c r="C960"/>
      <c r="D960"/>
      <c r="E960"/>
      <c r="F960" s="8">
        <f t="shared" si="49"/>
        <v>0</v>
      </c>
      <c r="G960" s="7">
        <f t="shared" si="50"/>
        <v>0</v>
      </c>
      <c r="H960" s="7">
        <f t="shared" si="51"/>
        <v>0</v>
      </c>
      <c r="J960"/>
      <c r="L960"/>
      <c r="M960"/>
      <c r="N960"/>
    </row>
    <row r="961" spans="3:14">
      <c r="C961"/>
      <c r="D961"/>
      <c r="E961"/>
      <c r="F961" s="8">
        <f t="shared" si="49"/>
        <v>0</v>
      </c>
      <c r="G961" s="7">
        <f t="shared" si="50"/>
        <v>0</v>
      </c>
      <c r="H961" s="7">
        <f t="shared" si="51"/>
        <v>0</v>
      </c>
      <c r="J961"/>
      <c r="L961"/>
      <c r="M961"/>
      <c r="N961"/>
    </row>
    <row r="962" spans="3:14">
      <c r="C962"/>
      <c r="D962"/>
      <c r="E962"/>
      <c r="F962" s="8">
        <f t="shared" si="49"/>
        <v>0</v>
      </c>
      <c r="G962" s="7">
        <f t="shared" si="50"/>
        <v>0</v>
      </c>
      <c r="H962" s="7">
        <f t="shared" si="51"/>
        <v>0</v>
      </c>
      <c r="J962"/>
      <c r="L962"/>
      <c r="M962"/>
      <c r="N962"/>
    </row>
    <row r="963" spans="3:14">
      <c r="C963"/>
      <c r="D963"/>
      <c r="E963"/>
      <c r="F963" s="8">
        <f t="shared" si="49"/>
        <v>0</v>
      </c>
      <c r="G963" s="7">
        <f t="shared" si="50"/>
        <v>0</v>
      </c>
      <c r="H963" s="7">
        <f t="shared" si="51"/>
        <v>0</v>
      </c>
      <c r="J963"/>
      <c r="L963"/>
      <c r="M963"/>
      <c r="N963"/>
    </row>
    <row r="964" spans="3:14">
      <c r="C964"/>
      <c r="D964"/>
      <c r="E964"/>
      <c r="F964" s="8">
        <f t="shared" si="49"/>
        <v>0</v>
      </c>
      <c r="G964" s="7">
        <f t="shared" si="50"/>
        <v>0</v>
      </c>
      <c r="H964" s="7">
        <f t="shared" si="51"/>
        <v>0</v>
      </c>
      <c r="J964"/>
      <c r="L964"/>
      <c r="M964"/>
      <c r="N964"/>
    </row>
    <row r="965" spans="3:14">
      <c r="C965"/>
      <c r="D965"/>
      <c r="E965"/>
      <c r="F965" s="8">
        <f t="shared" si="49"/>
        <v>0</v>
      </c>
      <c r="G965" s="7">
        <f t="shared" si="50"/>
        <v>0</v>
      </c>
      <c r="H965" s="7">
        <f t="shared" si="51"/>
        <v>0</v>
      </c>
      <c r="J965"/>
      <c r="L965"/>
      <c r="M965"/>
      <c r="N965"/>
    </row>
    <row r="966" spans="3:14">
      <c r="C966"/>
      <c r="D966"/>
      <c r="E966"/>
      <c r="F966" s="8">
        <f t="shared" si="49"/>
        <v>0</v>
      </c>
      <c r="G966" s="7">
        <f t="shared" si="50"/>
        <v>0</v>
      </c>
      <c r="H966" s="7">
        <f t="shared" si="51"/>
        <v>0</v>
      </c>
      <c r="J966"/>
      <c r="L966"/>
      <c r="M966"/>
      <c r="N966"/>
    </row>
    <row r="967" spans="3:14">
      <c r="C967"/>
      <c r="D967"/>
      <c r="E967"/>
      <c r="F967" s="8">
        <f t="shared" si="49"/>
        <v>0</v>
      </c>
      <c r="G967" s="7">
        <f t="shared" si="50"/>
        <v>0</v>
      </c>
      <c r="H967" s="7">
        <f t="shared" si="51"/>
        <v>0</v>
      </c>
      <c r="J967"/>
      <c r="L967"/>
      <c r="M967"/>
      <c r="N967"/>
    </row>
    <row r="968" spans="3:14">
      <c r="C968"/>
      <c r="D968"/>
      <c r="E968"/>
      <c r="F968" s="8">
        <f t="shared" si="49"/>
        <v>0</v>
      </c>
      <c r="G968" s="7">
        <f t="shared" si="50"/>
        <v>0</v>
      </c>
      <c r="H968" s="7">
        <f t="shared" si="51"/>
        <v>0</v>
      </c>
      <c r="J968"/>
      <c r="L968"/>
      <c r="M968"/>
      <c r="N968"/>
    </row>
    <row r="969" spans="3:14">
      <c r="C969"/>
      <c r="D969"/>
      <c r="E969"/>
      <c r="F969" s="8">
        <f t="shared" si="49"/>
        <v>0</v>
      </c>
      <c r="G969" s="7">
        <f t="shared" si="50"/>
        <v>0</v>
      </c>
      <c r="H969" s="7">
        <f t="shared" si="51"/>
        <v>0</v>
      </c>
      <c r="J969"/>
      <c r="L969"/>
      <c r="M969"/>
      <c r="N969"/>
    </row>
    <row r="970" spans="3:14">
      <c r="C970"/>
      <c r="D970"/>
      <c r="E970"/>
      <c r="F970" s="8">
        <f t="shared" si="49"/>
        <v>0</v>
      </c>
      <c r="G970" s="7">
        <f t="shared" si="50"/>
        <v>0</v>
      </c>
      <c r="H970" s="7">
        <f t="shared" si="51"/>
        <v>0</v>
      </c>
      <c r="J970"/>
      <c r="L970"/>
      <c r="M970"/>
      <c r="N970"/>
    </row>
    <row r="971" spans="3:14">
      <c r="C971"/>
      <c r="D971"/>
      <c r="E971"/>
      <c r="F971" s="8">
        <f t="shared" si="49"/>
        <v>0</v>
      </c>
      <c r="G971" s="7">
        <f t="shared" si="50"/>
        <v>0</v>
      </c>
      <c r="H971" s="7">
        <f t="shared" si="51"/>
        <v>0</v>
      </c>
      <c r="J971"/>
      <c r="L971"/>
      <c r="M971"/>
      <c r="N971"/>
    </row>
    <row r="972" spans="3:14">
      <c r="C972"/>
      <c r="D972"/>
      <c r="E972"/>
      <c r="F972" s="8">
        <f t="shared" si="49"/>
        <v>0</v>
      </c>
      <c r="G972" s="7">
        <f t="shared" si="50"/>
        <v>0</v>
      </c>
      <c r="H972" s="7">
        <f t="shared" si="51"/>
        <v>0</v>
      </c>
      <c r="J972"/>
      <c r="L972"/>
      <c r="M972"/>
      <c r="N972"/>
    </row>
    <row r="973" spans="3:14">
      <c r="C973"/>
      <c r="D973"/>
      <c r="E973"/>
      <c r="F973" s="8">
        <f t="shared" si="49"/>
        <v>0</v>
      </c>
      <c r="G973" s="7">
        <f t="shared" si="50"/>
        <v>0</v>
      </c>
      <c r="H973" s="7">
        <f t="shared" si="51"/>
        <v>0</v>
      </c>
      <c r="J973"/>
      <c r="L973"/>
      <c r="M973"/>
      <c r="N973"/>
    </row>
    <row r="974" spans="3:14">
      <c r="C974"/>
      <c r="D974"/>
      <c r="E974"/>
      <c r="F974" s="8">
        <f t="shared" si="49"/>
        <v>0</v>
      </c>
      <c r="G974" s="7">
        <f t="shared" si="50"/>
        <v>0</v>
      </c>
      <c r="H974" s="7">
        <f t="shared" si="51"/>
        <v>0</v>
      </c>
      <c r="J974"/>
      <c r="L974"/>
      <c r="M974"/>
      <c r="N974"/>
    </row>
    <row r="975" spans="3:14">
      <c r="C975"/>
      <c r="D975"/>
      <c r="E975"/>
      <c r="F975" s="8">
        <f t="shared" si="49"/>
        <v>0</v>
      </c>
      <c r="G975" s="7">
        <f t="shared" si="50"/>
        <v>0</v>
      </c>
      <c r="H975" s="7">
        <f t="shared" si="51"/>
        <v>0</v>
      </c>
      <c r="J975"/>
      <c r="L975"/>
      <c r="M975"/>
      <c r="N975"/>
    </row>
    <row r="976" spans="3:14">
      <c r="C976"/>
      <c r="D976"/>
      <c r="E976"/>
      <c r="F976" s="8">
        <f t="shared" si="49"/>
        <v>0</v>
      </c>
      <c r="G976" s="7">
        <f t="shared" si="50"/>
        <v>0</v>
      </c>
      <c r="H976" s="7">
        <f t="shared" si="51"/>
        <v>0</v>
      </c>
      <c r="J976"/>
      <c r="L976"/>
      <c r="M976"/>
      <c r="N976"/>
    </row>
    <row r="977" spans="3:14">
      <c r="C977"/>
      <c r="D977"/>
      <c r="E977"/>
      <c r="F977" s="8">
        <f t="shared" si="49"/>
        <v>0</v>
      </c>
      <c r="G977" s="7">
        <f t="shared" si="50"/>
        <v>0</v>
      </c>
      <c r="H977" s="7">
        <f t="shared" si="51"/>
        <v>0</v>
      </c>
      <c r="J977"/>
      <c r="L977"/>
      <c r="M977"/>
      <c r="N977"/>
    </row>
    <row r="978" spans="3:14">
      <c r="C978"/>
      <c r="D978"/>
      <c r="E978"/>
      <c r="F978" s="8">
        <f t="shared" si="49"/>
        <v>0</v>
      </c>
      <c r="G978" s="7">
        <f t="shared" si="50"/>
        <v>0</v>
      </c>
      <c r="H978" s="7">
        <f t="shared" si="51"/>
        <v>0</v>
      </c>
      <c r="J978"/>
      <c r="L978"/>
      <c r="M978"/>
      <c r="N978"/>
    </row>
    <row r="979" spans="3:14">
      <c r="C979"/>
      <c r="D979"/>
      <c r="E979"/>
      <c r="F979" s="8">
        <f t="shared" si="49"/>
        <v>0</v>
      </c>
      <c r="G979" s="7">
        <f t="shared" si="50"/>
        <v>0</v>
      </c>
      <c r="H979" s="7">
        <f t="shared" si="51"/>
        <v>0</v>
      </c>
      <c r="J979"/>
      <c r="L979"/>
      <c r="M979"/>
      <c r="N979"/>
    </row>
    <row r="980" spans="3:14">
      <c r="C980"/>
      <c r="D980"/>
      <c r="E980"/>
      <c r="F980" s="8">
        <f t="shared" si="49"/>
        <v>0</v>
      </c>
      <c r="G980" s="7">
        <f t="shared" si="50"/>
        <v>0</v>
      </c>
      <c r="H980" s="7">
        <f t="shared" si="51"/>
        <v>0</v>
      </c>
      <c r="J980"/>
      <c r="L980"/>
      <c r="M980"/>
      <c r="N980"/>
    </row>
    <row r="981" spans="3:14">
      <c r="C981"/>
      <c r="D981"/>
      <c r="E981"/>
      <c r="F981" s="8">
        <f t="shared" si="49"/>
        <v>0</v>
      </c>
      <c r="G981" s="7">
        <f t="shared" si="50"/>
        <v>0</v>
      </c>
      <c r="H981" s="7">
        <f t="shared" si="51"/>
        <v>0</v>
      </c>
      <c r="J981"/>
      <c r="L981"/>
      <c r="M981"/>
      <c r="N981"/>
    </row>
    <row r="982" spans="3:14">
      <c r="C982"/>
      <c r="D982"/>
      <c r="E982"/>
      <c r="F982" s="8">
        <f t="shared" si="49"/>
        <v>0</v>
      </c>
      <c r="G982" s="7">
        <f t="shared" si="50"/>
        <v>0</v>
      </c>
      <c r="H982" s="7">
        <f t="shared" si="51"/>
        <v>0</v>
      </c>
      <c r="J982"/>
      <c r="L982"/>
      <c r="M982"/>
      <c r="N982"/>
    </row>
    <row r="983" spans="3:14">
      <c r="C983"/>
      <c r="D983"/>
      <c r="E983"/>
      <c r="F983" s="8">
        <f t="shared" si="49"/>
        <v>0</v>
      </c>
      <c r="G983" s="7">
        <f t="shared" si="50"/>
        <v>0</v>
      </c>
      <c r="H983" s="7">
        <f t="shared" si="51"/>
        <v>0</v>
      </c>
      <c r="J983"/>
      <c r="L983"/>
      <c r="M983"/>
      <c r="N983"/>
    </row>
    <row r="984" spans="3:14">
      <c r="C984"/>
      <c r="D984"/>
      <c r="E984"/>
      <c r="F984" s="8">
        <f t="shared" si="49"/>
        <v>0</v>
      </c>
      <c r="G984" s="7">
        <f t="shared" si="50"/>
        <v>0</v>
      </c>
      <c r="H984" s="7">
        <f t="shared" si="51"/>
        <v>0</v>
      </c>
      <c r="J984"/>
      <c r="L984"/>
      <c r="M984"/>
      <c r="N984"/>
    </row>
    <row r="985" spans="3:14">
      <c r="C985"/>
      <c r="D985"/>
      <c r="E985"/>
      <c r="F985" s="8">
        <f t="shared" si="49"/>
        <v>0</v>
      </c>
      <c r="G985" s="7">
        <f t="shared" si="50"/>
        <v>0</v>
      </c>
      <c r="H985" s="7">
        <f t="shared" si="51"/>
        <v>0</v>
      </c>
      <c r="J985"/>
      <c r="L985"/>
      <c r="M985"/>
      <c r="N985"/>
    </row>
    <row r="986" spans="3:14">
      <c r="C986"/>
      <c r="D986"/>
      <c r="E986"/>
      <c r="F986" s="8">
        <f t="shared" si="49"/>
        <v>0</v>
      </c>
      <c r="G986" s="7">
        <f t="shared" si="50"/>
        <v>0</v>
      </c>
      <c r="H986" s="7">
        <f t="shared" si="51"/>
        <v>0</v>
      </c>
      <c r="J986"/>
      <c r="L986"/>
      <c r="M986"/>
      <c r="N986"/>
    </row>
    <row r="987" spans="3:14">
      <c r="C987"/>
      <c r="D987"/>
      <c r="E987"/>
      <c r="F987" s="8">
        <f t="shared" si="49"/>
        <v>0</v>
      </c>
      <c r="G987" s="7">
        <f t="shared" si="50"/>
        <v>0</v>
      </c>
      <c r="H987" s="7">
        <f t="shared" si="51"/>
        <v>0</v>
      </c>
      <c r="J987"/>
      <c r="L987"/>
      <c r="M987"/>
      <c r="N987"/>
    </row>
    <row r="988" spans="3:14">
      <c r="C988"/>
      <c r="D988"/>
      <c r="E988"/>
      <c r="F988" s="8">
        <f t="shared" si="49"/>
        <v>0</v>
      </c>
      <c r="G988" s="7">
        <f t="shared" si="50"/>
        <v>0</v>
      </c>
      <c r="H988" s="7">
        <f t="shared" si="51"/>
        <v>0</v>
      </c>
      <c r="J988"/>
      <c r="L988"/>
      <c r="M988"/>
      <c r="N988"/>
    </row>
    <row r="989" spans="3:14">
      <c r="C989"/>
      <c r="D989"/>
      <c r="E989"/>
      <c r="F989" s="8">
        <f t="shared" si="49"/>
        <v>0</v>
      </c>
      <c r="G989" s="7">
        <f t="shared" si="50"/>
        <v>0</v>
      </c>
      <c r="H989" s="7">
        <f t="shared" si="51"/>
        <v>0</v>
      </c>
      <c r="J989"/>
      <c r="L989"/>
      <c r="M989"/>
      <c r="N989"/>
    </row>
    <row r="990" spans="3:14">
      <c r="C990"/>
      <c r="D990"/>
      <c r="E990"/>
      <c r="F990" s="8">
        <f t="shared" si="49"/>
        <v>0</v>
      </c>
      <c r="G990" s="7">
        <f t="shared" si="50"/>
        <v>0</v>
      </c>
      <c r="H990" s="7">
        <f t="shared" si="51"/>
        <v>0</v>
      </c>
      <c r="J990"/>
      <c r="L990"/>
      <c r="M990"/>
      <c r="N990"/>
    </row>
    <row r="991" spans="3:14">
      <c r="C991"/>
      <c r="D991"/>
      <c r="E991"/>
      <c r="F991" s="8">
        <f t="shared" si="49"/>
        <v>0</v>
      </c>
      <c r="G991" s="7">
        <f t="shared" si="50"/>
        <v>0</v>
      </c>
      <c r="H991" s="7">
        <f t="shared" si="51"/>
        <v>0</v>
      </c>
      <c r="J991"/>
      <c r="L991"/>
      <c r="M991"/>
      <c r="N991"/>
    </row>
    <row r="992" spans="3:14">
      <c r="C992"/>
      <c r="D992"/>
      <c r="E992"/>
      <c r="F992" s="8">
        <f t="shared" si="49"/>
        <v>0</v>
      </c>
      <c r="G992" s="7">
        <f t="shared" si="50"/>
        <v>0</v>
      </c>
      <c r="H992" s="7">
        <f t="shared" si="51"/>
        <v>0</v>
      </c>
      <c r="J992"/>
      <c r="L992"/>
      <c r="M992"/>
      <c r="N992"/>
    </row>
    <row r="993" spans="3:14">
      <c r="C993"/>
      <c r="D993"/>
      <c r="E993"/>
      <c r="F993" s="8">
        <f t="shared" si="49"/>
        <v>0</v>
      </c>
      <c r="G993" s="7">
        <f t="shared" si="50"/>
        <v>0</v>
      </c>
      <c r="H993" s="7">
        <f t="shared" si="51"/>
        <v>0</v>
      </c>
      <c r="J993"/>
      <c r="L993"/>
      <c r="M993"/>
      <c r="N993"/>
    </row>
    <row r="994" spans="3:14">
      <c r="C994"/>
      <c r="D994"/>
      <c r="E994"/>
      <c r="F994" s="8">
        <f t="shared" si="49"/>
        <v>0</v>
      </c>
      <c r="G994" s="7">
        <f t="shared" si="50"/>
        <v>0</v>
      </c>
      <c r="H994" s="7">
        <f t="shared" si="51"/>
        <v>0</v>
      </c>
      <c r="J994"/>
      <c r="L994"/>
      <c r="M994"/>
      <c r="N994"/>
    </row>
    <row r="995" spans="3:14">
      <c r="C995"/>
      <c r="D995"/>
      <c r="E995"/>
      <c r="F995" s="8">
        <f t="shared" si="49"/>
        <v>0</v>
      </c>
      <c r="G995" s="7">
        <f t="shared" si="50"/>
        <v>0</v>
      </c>
      <c r="H995" s="7">
        <f t="shared" si="51"/>
        <v>0</v>
      </c>
      <c r="J995"/>
      <c r="L995"/>
      <c r="M995"/>
      <c r="N995"/>
    </row>
    <row r="996" spans="3:14">
      <c r="C996"/>
      <c r="D996"/>
      <c r="E996"/>
      <c r="F996" s="8">
        <f t="shared" si="49"/>
        <v>0</v>
      </c>
      <c r="G996" s="7">
        <f t="shared" si="50"/>
        <v>0</v>
      </c>
      <c r="H996" s="7">
        <f t="shared" si="51"/>
        <v>0</v>
      </c>
      <c r="J996"/>
      <c r="L996"/>
      <c r="M996"/>
      <c r="N996"/>
    </row>
    <row r="997" spans="3:14">
      <c r="C997"/>
      <c r="D997"/>
      <c r="E997"/>
      <c r="F997" s="8">
        <f t="shared" si="49"/>
        <v>0</v>
      </c>
      <c r="G997" s="7">
        <f t="shared" si="50"/>
        <v>0</v>
      </c>
      <c r="H997" s="7">
        <f t="shared" si="51"/>
        <v>0</v>
      </c>
      <c r="J997"/>
      <c r="L997"/>
      <c r="M997"/>
      <c r="N997"/>
    </row>
    <row r="998" spans="3:14">
      <c r="C998"/>
      <c r="D998"/>
      <c r="E998"/>
      <c r="F998" s="8">
        <f t="shared" si="49"/>
        <v>0</v>
      </c>
      <c r="G998" s="7">
        <f t="shared" si="50"/>
        <v>0</v>
      </c>
      <c r="H998" s="7">
        <f t="shared" si="51"/>
        <v>0</v>
      </c>
      <c r="J998"/>
      <c r="L998"/>
      <c r="M998"/>
      <c r="N998"/>
    </row>
    <row r="999" spans="3:14">
      <c r="C999"/>
      <c r="D999"/>
      <c r="E999"/>
      <c r="F999" s="8">
        <f t="shared" si="49"/>
        <v>0</v>
      </c>
      <c r="G999" s="7">
        <f t="shared" si="50"/>
        <v>0</v>
      </c>
      <c r="H999" s="7">
        <f t="shared" si="51"/>
        <v>0</v>
      </c>
      <c r="J999"/>
      <c r="L999"/>
      <c r="M999"/>
      <c r="N999"/>
    </row>
    <row r="1000" spans="3:14">
      <c r="C1000"/>
      <c r="D1000"/>
      <c r="E1000"/>
      <c r="F1000" s="8">
        <f t="shared" si="49"/>
        <v>0</v>
      </c>
      <c r="G1000" s="7">
        <f t="shared" si="50"/>
        <v>0</v>
      </c>
      <c r="H1000" s="7">
        <f t="shared" si="51"/>
        <v>0</v>
      </c>
      <c r="J1000"/>
      <c r="L1000"/>
      <c r="M1000"/>
      <c r="N1000"/>
    </row>
    <row r="1001" spans="3:14">
      <c r="C1001"/>
      <c r="D1001"/>
      <c r="E1001"/>
      <c r="F1001" s="8">
        <f t="shared" si="49"/>
        <v>0</v>
      </c>
      <c r="G1001" s="7">
        <f t="shared" si="50"/>
        <v>0</v>
      </c>
      <c r="H1001" s="7">
        <f t="shared" si="51"/>
        <v>0</v>
      </c>
      <c r="J1001"/>
      <c r="L1001"/>
      <c r="M1001"/>
      <c r="N1001"/>
    </row>
    <row r="1002" spans="3:14">
      <c r="C1002"/>
      <c r="D1002"/>
      <c r="E1002"/>
      <c r="F1002" s="8">
        <f t="shared" si="49"/>
        <v>0</v>
      </c>
      <c r="G1002" s="7">
        <f t="shared" si="50"/>
        <v>0</v>
      </c>
      <c r="H1002" s="7">
        <f t="shared" si="51"/>
        <v>0</v>
      </c>
      <c r="J1002"/>
      <c r="L1002"/>
      <c r="M1002"/>
      <c r="N1002"/>
    </row>
    <row r="1003" spans="3:14">
      <c r="C1003"/>
      <c r="D1003"/>
      <c r="E1003"/>
      <c r="F1003" s="8">
        <f t="shared" si="49"/>
        <v>0</v>
      </c>
      <c r="G1003" s="7">
        <f t="shared" si="50"/>
        <v>0</v>
      </c>
      <c r="H1003" s="7">
        <f t="shared" si="51"/>
        <v>0</v>
      </c>
      <c r="J1003"/>
      <c r="L1003"/>
      <c r="M1003"/>
      <c r="N1003"/>
    </row>
    <row r="1004" spans="3:14">
      <c r="C1004"/>
      <c r="D1004"/>
      <c r="E1004"/>
      <c r="F1004" s="8">
        <f t="shared" si="49"/>
        <v>0</v>
      </c>
      <c r="G1004" s="7">
        <f t="shared" si="50"/>
        <v>0</v>
      </c>
      <c r="H1004" s="7">
        <f t="shared" si="51"/>
        <v>0</v>
      </c>
      <c r="J1004"/>
      <c r="L1004"/>
      <c r="M1004"/>
      <c r="N1004"/>
    </row>
    <row r="1005" spans="3:14">
      <c r="C1005"/>
      <c r="D1005"/>
      <c r="E1005"/>
      <c r="F1005" s="8">
        <f t="shared" si="49"/>
        <v>0</v>
      </c>
      <c r="G1005" s="7">
        <f t="shared" si="50"/>
        <v>0</v>
      </c>
      <c r="H1005" s="7">
        <f t="shared" si="51"/>
        <v>0</v>
      </c>
      <c r="J1005"/>
      <c r="L1005"/>
      <c r="M1005"/>
      <c r="N1005"/>
    </row>
    <row r="1006" spans="3:14">
      <c r="C1006"/>
      <c r="D1006"/>
      <c r="E1006"/>
      <c r="F1006" s="8">
        <f t="shared" si="49"/>
        <v>0</v>
      </c>
      <c r="G1006" s="7">
        <f t="shared" si="50"/>
        <v>0</v>
      </c>
      <c r="H1006" s="7">
        <f t="shared" si="51"/>
        <v>0</v>
      </c>
      <c r="J1006"/>
      <c r="L1006"/>
      <c r="M1006"/>
      <c r="N1006"/>
    </row>
    <row r="1007" spans="3:14">
      <c r="C1007"/>
      <c r="D1007"/>
      <c r="E1007"/>
      <c r="F1007" s="8">
        <f t="shared" si="49"/>
        <v>0</v>
      </c>
      <c r="G1007" s="7">
        <f t="shared" si="50"/>
        <v>0</v>
      </c>
      <c r="H1007" s="7">
        <f t="shared" si="51"/>
        <v>0</v>
      </c>
      <c r="J1007"/>
      <c r="L1007"/>
      <c r="M1007"/>
      <c r="N1007"/>
    </row>
    <row r="1008" spans="3:14">
      <c r="C1008"/>
      <c r="D1008"/>
      <c r="E1008"/>
      <c r="F1008" s="8">
        <f t="shared" si="49"/>
        <v>0</v>
      </c>
      <c r="G1008" s="7">
        <f t="shared" si="50"/>
        <v>0</v>
      </c>
      <c r="H1008" s="7">
        <f t="shared" si="51"/>
        <v>0</v>
      </c>
      <c r="J1008"/>
      <c r="L1008"/>
      <c r="M1008"/>
      <c r="N1008"/>
    </row>
    <row r="1009" spans="3:14">
      <c r="C1009"/>
      <c r="D1009"/>
      <c r="E1009"/>
      <c r="F1009" s="8">
        <f t="shared" si="49"/>
        <v>0</v>
      </c>
      <c r="G1009" s="7">
        <f t="shared" si="50"/>
        <v>0</v>
      </c>
      <c r="H1009" s="7">
        <f t="shared" si="51"/>
        <v>0</v>
      </c>
      <c r="J1009"/>
      <c r="L1009"/>
      <c r="M1009"/>
      <c r="N1009"/>
    </row>
    <row r="1010" spans="3:14">
      <c r="C1010"/>
      <c r="D1010"/>
      <c r="E1010"/>
      <c r="F1010" s="8">
        <f t="shared" si="49"/>
        <v>0</v>
      </c>
      <c r="G1010" s="7">
        <f t="shared" si="50"/>
        <v>0</v>
      </c>
      <c r="H1010" s="7">
        <f t="shared" si="51"/>
        <v>0</v>
      </c>
      <c r="J1010"/>
      <c r="L1010"/>
      <c r="M1010"/>
      <c r="N1010"/>
    </row>
    <row r="1011" spans="3:14">
      <c r="C1011"/>
      <c r="D1011"/>
      <c r="E1011"/>
      <c r="F1011" s="8">
        <f t="shared" si="49"/>
        <v>0</v>
      </c>
      <c r="G1011" s="7">
        <f t="shared" si="50"/>
        <v>0</v>
      </c>
      <c r="H1011" s="7">
        <f t="shared" si="51"/>
        <v>0</v>
      </c>
      <c r="J1011"/>
      <c r="L1011"/>
      <c r="M1011"/>
      <c r="N1011"/>
    </row>
    <row r="1012" spans="3:14">
      <c r="C1012"/>
      <c r="D1012"/>
      <c r="E1012"/>
      <c r="F1012" s="8">
        <f t="shared" ref="F1012:F1075" si="52">(D1012*E1012)/9507</f>
        <v>0</v>
      </c>
      <c r="G1012" s="7">
        <f t="shared" ref="G1012:G1075" si="53">SUM(E1012*0.7375)</f>
        <v>0</v>
      </c>
      <c r="H1012" s="7">
        <f t="shared" ref="H1012:H1075" si="54">SUM(D1012*G1012)/5252</f>
        <v>0</v>
      </c>
      <c r="J1012"/>
      <c r="L1012"/>
      <c r="M1012"/>
      <c r="N1012"/>
    </row>
    <row r="1013" spans="3:14">
      <c r="C1013"/>
      <c r="D1013"/>
      <c r="E1013"/>
      <c r="F1013" s="8">
        <f t="shared" si="52"/>
        <v>0</v>
      </c>
      <c r="G1013" s="7">
        <f t="shared" si="53"/>
        <v>0</v>
      </c>
      <c r="H1013" s="7">
        <f t="shared" si="54"/>
        <v>0</v>
      </c>
      <c r="J1013"/>
      <c r="L1013"/>
      <c r="M1013"/>
      <c r="N1013"/>
    </row>
    <row r="1014" spans="3:14">
      <c r="C1014"/>
      <c r="D1014"/>
      <c r="E1014"/>
      <c r="F1014" s="8">
        <f t="shared" si="52"/>
        <v>0</v>
      </c>
      <c r="G1014" s="7">
        <f t="shared" si="53"/>
        <v>0</v>
      </c>
      <c r="H1014" s="7">
        <f t="shared" si="54"/>
        <v>0</v>
      </c>
      <c r="J1014"/>
      <c r="L1014"/>
      <c r="M1014"/>
      <c r="N1014"/>
    </row>
    <row r="1015" spans="3:14">
      <c r="C1015"/>
      <c r="D1015"/>
      <c r="E1015"/>
      <c r="F1015" s="8">
        <f t="shared" si="52"/>
        <v>0</v>
      </c>
      <c r="G1015" s="7">
        <f t="shared" si="53"/>
        <v>0</v>
      </c>
      <c r="H1015" s="7">
        <f t="shared" si="54"/>
        <v>0</v>
      </c>
      <c r="J1015"/>
      <c r="L1015"/>
      <c r="M1015"/>
      <c r="N1015"/>
    </row>
    <row r="1016" spans="3:14">
      <c r="C1016"/>
      <c r="D1016"/>
      <c r="E1016"/>
      <c r="F1016" s="8">
        <f t="shared" si="52"/>
        <v>0</v>
      </c>
      <c r="G1016" s="7">
        <f t="shared" si="53"/>
        <v>0</v>
      </c>
      <c r="H1016" s="7">
        <f t="shared" si="54"/>
        <v>0</v>
      </c>
      <c r="J1016"/>
      <c r="L1016"/>
      <c r="M1016"/>
      <c r="N1016"/>
    </row>
    <row r="1017" spans="3:14">
      <c r="C1017"/>
      <c r="D1017"/>
      <c r="E1017"/>
      <c r="F1017" s="8">
        <f t="shared" si="52"/>
        <v>0</v>
      </c>
      <c r="G1017" s="7">
        <f t="shared" si="53"/>
        <v>0</v>
      </c>
      <c r="H1017" s="7">
        <f t="shared" si="54"/>
        <v>0</v>
      </c>
      <c r="J1017"/>
      <c r="L1017"/>
      <c r="M1017"/>
      <c r="N1017"/>
    </row>
    <row r="1018" spans="3:14">
      <c r="C1018"/>
      <c r="D1018"/>
      <c r="E1018"/>
      <c r="F1018" s="8">
        <f t="shared" si="52"/>
        <v>0</v>
      </c>
      <c r="G1018" s="7">
        <f t="shared" si="53"/>
        <v>0</v>
      </c>
      <c r="H1018" s="7">
        <f t="shared" si="54"/>
        <v>0</v>
      </c>
      <c r="J1018"/>
      <c r="L1018"/>
      <c r="M1018"/>
      <c r="N1018"/>
    </row>
    <row r="1019" spans="3:14">
      <c r="C1019"/>
      <c r="D1019"/>
      <c r="E1019"/>
      <c r="F1019" s="8">
        <f t="shared" si="52"/>
        <v>0</v>
      </c>
      <c r="G1019" s="7">
        <f t="shared" si="53"/>
        <v>0</v>
      </c>
      <c r="H1019" s="7">
        <f t="shared" si="54"/>
        <v>0</v>
      </c>
      <c r="J1019"/>
      <c r="L1019"/>
      <c r="M1019"/>
      <c r="N1019"/>
    </row>
    <row r="1020" spans="3:14">
      <c r="C1020"/>
      <c r="D1020"/>
      <c r="E1020"/>
      <c r="F1020" s="8">
        <f t="shared" si="52"/>
        <v>0</v>
      </c>
      <c r="G1020" s="7">
        <f t="shared" si="53"/>
        <v>0</v>
      </c>
      <c r="H1020" s="7">
        <f t="shared" si="54"/>
        <v>0</v>
      </c>
      <c r="J1020"/>
      <c r="L1020"/>
      <c r="M1020"/>
      <c r="N1020"/>
    </row>
    <row r="1021" spans="3:14">
      <c r="C1021"/>
      <c r="D1021"/>
      <c r="E1021"/>
      <c r="F1021" s="8">
        <f t="shared" si="52"/>
        <v>0</v>
      </c>
      <c r="G1021" s="7">
        <f t="shared" si="53"/>
        <v>0</v>
      </c>
      <c r="H1021" s="7">
        <f t="shared" si="54"/>
        <v>0</v>
      </c>
      <c r="J1021"/>
      <c r="L1021"/>
      <c r="M1021"/>
      <c r="N1021"/>
    </row>
    <row r="1022" spans="3:14">
      <c r="C1022"/>
      <c r="D1022"/>
      <c r="E1022"/>
      <c r="F1022" s="8">
        <f t="shared" si="52"/>
        <v>0</v>
      </c>
      <c r="G1022" s="7">
        <f t="shared" si="53"/>
        <v>0</v>
      </c>
      <c r="H1022" s="7">
        <f t="shared" si="54"/>
        <v>0</v>
      </c>
      <c r="J1022"/>
      <c r="L1022"/>
      <c r="M1022"/>
      <c r="N1022"/>
    </row>
    <row r="1023" spans="3:14">
      <c r="C1023"/>
      <c r="D1023"/>
      <c r="E1023"/>
      <c r="F1023" s="8">
        <f t="shared" si="52"/>
        <v>0</v>
      </c>
      <c r="G1023" s="7">
        <f t="shared" si="53"/>
        <v>0</v>
      </c>
      <c r="H1023" s="7">
        <f t="shared" si="54"/>
        <v>0</v>
      </c>
      <c r="J1023"/>
      <c r="L1023"/>
      <c r="M1023"/>
      <c r="N1023"/>
    </row>
    <row r="1024" spans="3:14">
      <c r="C1024"/>
      <c r="D1024"/>
      <c r="E1024"/>
      <c r="F1024" s="8">
        <f t="shared" si="52"/>
        <v>0</v>
      </c>
      <c r="G1024" s="7">
        <f t="shared" si="53"/>
        <v>0</v>
      </c>
      <c r="H1024" s="7">
        <f t="shared" si="54"/>
        <v>0</v>
      </c>
      <c r="J1024"/>
      <c r="L1024"/>
      <c r="M1024"/>
      <c r="N1024"/>
    </row>
    <row r="1025" spans="3:14">
      <c r="C1025"/>
      <c r="D1025"/>
      <c r="E1025"/>
      <c r="F1025" s="8">
        <f t="shared" si="52"/>
        <v>0</v>
      </c>
      <c r="G1025" s="7">
        <f t="shared" si="53"/>
        <v>0</v>
      </c>
      <c r="H1025" s="7">
        <f t="shared" si="54"/>
        <v>0</v>
      </c>
      <c r="J1025"/>
      <c r="L1025"/>
      <c r="M1025"/>
      <c r="N1025"/>
    </row>
    <row r="1026" spans="3:14">
      <c r="C1026"/>
      <c r="D1026"/>
      <c r="E1026"/>
      <c r="F1026" s="8">
        <f t="shared" si="52"/>
        <v>0</v>
      </c>
      <c r="G1026" s="7">
        <f t="shared" si="53"/>
        <v>0</v>
      </c>
      <c r="H1026" s="7">
        <f t="shared" si="54"/>
        <v>0</v>
      </c>
      <c r="J1026"/>
      <c r="L1026"/>
      <c r="M1026"/>
      <c r="N1026"/>
    </row>
    <row r="1027" spans="3:14">
      <c r="C1027"/>
      <c r="D1027"/>
      <c r="E1027"/>
      <c r="F1027" s="8">
        <f t="shared" si="52"/>
        <v>0</v>
      </c>
      <c r="G1027" s="7">
        <f t="shared" si="53"/>
        <v>0</v>
      </c>
      <c r="H1027" s="7">
        <f t="shared" si="54"/>
        <v>0</v>
      </c>
      <c r="J1027"/>
      <c r="L1027"/>
      <c r="M1027"/>
      <c r="N1027"/>
    </row>
    <row r="1028" spans="3:14">
      <c r="C1028"/>
      <c r="D1028"/>
      <c r="E1028"/>
      <c r="F1028" s="8">
        <f t="shared" si="52"/>
        <v>0</v>
      </c>
      <c r="G1028" s="7">
        <f t="shared" si="53"/>
        <v>0</v>
      </c>
      <c r="H1028" s="7">
        <f t="shared" si="54"/>
        <v>0</v>
      </c>
      <c r="J1028"/>
      <c r="L1028"/>
      <c r="M1028"/>
      <c r="N1028"/>
    </row>
    <row r="1029" spans="3:14">
      <c r="C1029"/>
      <c r="D1029"/>
      <c r="E1029"/>
      <c r="F1029" s="8">
        <f t="shared" si="52"/>
        <v>0</v>
      </c>
      <c r="G1029" s="7">
        <f t="shared" si="53"/>
        <v>0</v>
      </c>
      <c r="H1029" s="7">
        <f t="shared" si="54"/>
        <v>0</v>
      </c>
      <c r="J1029"/>
      <c r="L1029"/>
      <c r="M1029"/>
      <c r="N1029"/>
    </row>
    <row r="1030" spans="3:14">
      <c r="C1030"/>
      <c r="D1030"/>
      <c r="E1030"/>
      <c r="F1030" s="8">
        <f t="shared" si="52"/>
        <v>0</v>
      </c>
      <c r="G1030" s="7">
        <f t="shared" si="53"/>
        <v>0</v>
      </c>
      <c r="H1030" s="7">
        <f t="shared" si="54"/>
        <v>0</v>
      </c>
      <c r="J1030"/>
      <c r="L1030"/>
      <c r="M1030"/>
      <c r="N1030"/>
    </row>
    <row r="1031" spans="3:14">
      <c r="C1031"/>
      <c r="D1031"/>
      <c r="E1031"/>
      <c r="F1031" s="8">
        <f t="shared" si="52"/>
        <v>0</v>
      </c>
      <c r="G1031" s="7">
        <f t="shared" si="53"/>
        <v>0</v>
      </c>
      <c r="H1031" s="7">
        <f t="shared" si="54"/>
        <v>0</v>
      </c>
      <c r="J1031"/>
      <c r="L1031"/>
      <c r="M1031"/>
      <c r="N1031"/>
    </row>
    <row r="1032" spans="3:14">
      <c r="C1032"/>
      <c r="D1032"/>
      <c r="E1032"/>
      <c r="F1032" s="8">
        <f t="shared" si="52"/>
        <v>0</v>
      </c>
      <c r="G1032" s="7">
        <f t="shared" si="53"/>
        <v>0</v>
      </c>
      <c r="H1032" s="7">
        <f t="shared" si="54"/>
        <v>0</v>
      </c>
      <c r="J1032"/>
      <c r="L1032"/>
      <c r="M1032"/>
      <c r="N1032"/>
    </row>
    <row r="1033" spans="3:14">
      <c r="C1033"/>
      <c r="D1033"/>
      <c r="E1033"/>
      <c r="F1033" s="8">
        <f t="shared" si="52"/>
        <v>0</v>
      </c>
      <c r="G1033" s="7">
        <f t="shared" si="53"/>
        <v>0</v>
      </c>
      <c r="H1033" s="7">
        <f t="shared" si="54"/>
        <v>0</v>
      </c>
      <c r="J1033"/>
      <c r="L1033"/>
      <c r="M1033"/>
      <c r="N1033"/>
    </row>
    <row r="1034" spans="3:14">
      <c r="C1034"/>
      <c r="D1034"/>
      <c r="E1034"/>
      <c r="F1034" s="8">
        <f t="shared" si="52"/>
        <v>0</v>
      </c>
      <c r="G1034" s="7">
        <f t="shared" si="53"/>
        <v>0</v>
      </c>
      <c r="H1034" s="7">
        <f t="shared" si="54"/>
        <v>0</v>
      </c>
      <c r="J1034"/>
      <c r="L1034"/>
      <c r="M1034"/>
      <c r="N1034"/>
    </row>
    <row r="1035" spans="3:14">
      <c r="C1035"/>
      <c r="D1035"/>
      <c r="E1035"/>
      <c r="F1035" s="8">
        <f t="shared" si="52"/>
        <v>0</v>
      </c>
      <c r="G1035" s="7">
        <f t="shared" si="53"/>
        <v>0</v>
      </c>
      <c r="H1035" s="7">
        <f t="shared" si="54"/>
        <v>0</v>
      </c>
      <c r="J1035"/>
      <c r="L1035"/>
      <c r="M1035"/>
      <c r="N1035"/>
    </row>
    <row r="1036" spans="3:14">
      <c r="C1036"/>
      <c r="D1036"/>
      <c r="E1036"/>
      <c r="F1036" s="8">
        <f t="shared" si="52"/>
        <v>0</v>
      </c>
      <c r="G1036" s="7">
        <f t="shared" si="53"/>
        <v>0</v>
      </c>
      <c r="H1036" s="7">
        <f t="shared" si="54"/>
        <v>0</v>
      </c>
      <c r="J1036"/>
      <c r="L1036"/>
      <c r="M1036"/>
      <c r="N1036"/>
    </row>
    <row r="1037" spans="3:14">
      <c r="C1037"/>
      <c r="D1037"/>
      <c r="E1037"/>
      <c r="F1037" s="8">
        <f t="shared" si="52"/>
        <v>0</v>
      </c>
      <c r="G1037" s="7">
        <f t="shared" si="53"/>
        <v>0</v>
      </c>
      <c r="H1037" s="7">
        <f t="shared" si="54"/>
        <v>0</v>
      </c>
      <c r="J1037"/>
      <c r="L1037"/>
      <c r="M1037"/>
      <c r="N1037"/>
    </row>
    <row r="1038" spans="3:14">
      <c r="C1038"/>
      <c r="D1038"/>
      <c r="E1038"/>
      <c r="F1038" s="8">
        <f t="shared" si="52"/>
        <v>0</v>
      </c>
      <c r="G1038" s="7">
        <f t="shared" si="53"/>
        <v>0</v>
      </c>
      <c r="H1038" s="7">
        <f t="shared" si="54"/>
        <v>0</v>
      </c>
      <c r="J1038"/>
      <c r="L1038"/>
      <c r="M1038"/>
      <c r="N1038"/>
    </row>
    <row r="1039" spans="3:14">
      <c r="C1039"/>
      <c r="D1039"/>
      <c r="E1039"/>
      <c r="F1039" s="8">
        <f t="shared" si="52"/>
        <v>0</v>
      </c>
      <c r="G1039" s="7">
        <f t="shared" si="53"/>
        <v>0</v>
      </c>
      <c r="H1039" s="7">
        <f t="shared" si="54"/>
        <v>0</v>
      </c>
      <c r="J1039"/>
      <c r="L1039"/>
      <c r="M1039"/>
      <c r="N1039"/>
    </row>
    <row r="1040" spans="3:14">
      <c r="C1040"/>
      <c r="D1040"/>
      <c r="E1040"/>
      <c r="F1040" s="8">
        <f t="shared" si="52"/>
        <v>0</v>
      </c>
      <c r="G1040" s="7">
        <f t="shared" si="53"/>
        <v>0</v>
      </c>
      <c r="H1040" s="7">
        <f t="shared" si="54"/>
        <v>0</v>
      </c>
      <c r="J1040"/>
      <c r="L1040"/>
      <c r="M1040"/>
      <c r="N1040"/>
    </row>
    <row r="1041" spans="3:14">
      <c r="C1041"/>
      <c r="D1041"/>
      <c r="E1041"/>
      <c r="F1041" s="8">
        <f t="shared" si="52"/>
        <v>0</v>
      </c>
      <c r="G1041" s="7">
        <f t="shared" si="53"/>
        <v>0</v>
      </c>
      <c r="H1041" s="7">
        <f t="shared" si="54"/>
        <v>0</v>
      </c>
      <c r="J1041"/>
      <c r="L1041"/>
      <c r="M1041"/>
      <c r="N1041"/>
    </row>
    <row r="1042" spans="3:14">
      <c r="C1042"/>
      <c r="D1042"/>
      <c r="E1042"/>
      <c r="F1042" s="8">
        <f t="shared" si="52"/>
        <v>0</v>
      </c>
      <c r="G1042" s="7">
        <f t="shared" si="53"/>
        <v>0</v>
      </c>
      <c r="H1042" s="7">
        <f t="shared" si="54"/>
        <v>0</v>
      </c>
      <c r="J1042"/>
      <c r="L1042"/>
      <c r="M1042"/>
      <c r="N1042"/>
    </row>
    <row r="1043" spans="3:14">
      <c r="C1043"/>
      <c r="D1043"/>
      <c r="E1043"/>
      <c r="F1043" s="8">
        <f t="shared" si="52"/>
        <v>0</v>
      </c>
      <c r="G1043" s="7">
        <f t="shared" si="53"/>
        <v>0</v>
      </c>
      <c r="H1043" s="7">
        <f t="shared" si="54"/>
        <v>0</v>
      </c>
      <c r="J1043"/>
      <c r="L1043"/>
      <c r="M1043"/>
      <c r="N1043"/>
    </row>
    <row r="1044" spans="3:14">
      <c r="C1044"/>
      <c r="D1044"/>
      <c r="E1044"/>
      <c r="F1044" s="8">
        <f t="shared" si="52"/>
        <v>0</v>
      </c>
      <c r="G1044" s="7">
        <f t="shared" si="53"/>
        <v>0</v>
      </c>
      <c r="H1044" s="7">
        <f t="shared" si="54"/>
        <v>0</v>
      </c>
      <c r="J1044"/>
      <c r="L1044"/>
      <c r="M1044"/>
      <c r="N1044"/>
    </row>
    <row r="1045" spans="3:14">
      <c r="C1045"/>
      <c r="D1045"/>
      <c r="E1045"/>
      <c r="F1045" s="8">
        <f t="shared" si="52"/>
        <v>0</v>
      </c>
      <c r="G1045" s="7">
        <f t="shared" si="53"/>
        <v>0</v>
      </c>
      <c r="H1045" s="7">
        <f t="shared" si="54"/>
        <v>0</v>
      </c>
      <c r="J1045"/>
      <c r="L1045"/>
      <c r="M1045"/>
      <c r="N1045"/>
    </row>
    <row r="1046" spans="3:14">
      <c r="C1046"/>
      <c r="D1046"/>
      <c r="E1046"/>
      <c r="F1046" s="8">
        <f t="shared" si="52"/>
        <v>0</v>
      </c>
      <c r="G1046" s="7">
        <f t="shared" si="53"/>
        <v>0</v>
      </c>
      <c r="H1046" s="7">
        <f t="shared" si="54"/>
        <v>0</v>
      </c>
      <c r="J1046"/>
      <c r="L1046"/>
      <c r="M1046"/>
      <c r="N1046"/>
    </row>
    <row r="1047" spans="3:14">
      <c r="C1047"/>
      <c r="D1047"/>
      <c r="E1047"/>
      <c r="F1047" s="8">
        <f t="shared" si="52"/>
        <v>0</v>
      </c>
      <c r="G1047" s="7">
        <f t="shared" si="53"/>
        <v>0</v>
      </c>
      <c r="H1047" s="7">
        <f t="shared" si="54"/>
        <v>0</v>
      </c>
      <c r="J1047"/>
      <c r="L1047"/>
      <c r="M1047"/>
      <c r="N1047"/>
    </row>
    <row r="1048" spans="3:14">
      <c r="C1048"/>
      <c r="D1048"/>
      <c r="E1048"/>
      <c r="F1048" s="8">
        <f t="shared" si="52"/>
        <v>0</v>
      </c>
      <c r="G1048" s="7">
        <f t="shared" si="53"/>
        <v>0</v>
      </c>
      <c r="H1048" s="7">
        <f t="shared" si="54"/>
        <v>0</v>
      </c>
      <c r="J1048"/>
      <c r="L1048"/>
      <c r="M1048"/>
      <c r="N1048"/>
    </row>
    <row r="1049" spans="3:14">
      <c r="C1049"/>
      <c r="D1049"/>
      <c r="E1049"/>
      <c r="F1049" s="8">
        <f t="shared" si="52"/>
        <v>0</v>
      </c>
      <c r="G1049" s="7">
        <f t="shared" si="53"/>
        <v>0</v>
      </c>
      <c r="H1049" s="7">
        <f t="shared" si="54"/>
        <v>0</v>
      </c>
      <c r="J1049"/>
      <c r="L1049"/>
      <c r="M1049"/>
      <c r="N1049"/>
    </row>
    <row r="1050" spans="3:14">
      <c r="C1050"/>
      <c r="D1050"/>
      <c r="E1050"/>
      <c r="F1050" s="8">
        <f t="shared" si="52"/>
        <v>0</v>
      </c>
      <c r="G1050" s="7">
        <f t="shared" si="53"/>
        <v>0</v>
      </c>
      <c r="H1050" s="7">
        <f t="shared" si="54"/>
        <v>0</v>
      </c>
      <c r="J1050"/>
      <c r="L1050"/>
      <c r="M1050"/>
      <c r="N1050"/>
    </row>
    <row r="1051" spans="3:14">
      <c r="C1051"/>
      <c r="D1051"/>
      <c r="E1051"/>
      <c r="F1051" s="8">
        <f t="shared" si="52"/>
        <v>0</v>
      </c>
      <c r="G1051" s="7">
        <f t="shared" si="53"/>
        <v>0</v>
      </c>
      <c r="H1051" s="7">
        <f t="shared" si="54"/>
        <v>0</v>
      </c>
      <c r="J1051"/>
      <c r="L1051"/>
      <c r="M1051"/>
      <c r="N1051"/>
    </row>
    <row r="1052" spans="3:14">
      <c r="C1052"/>
      <c r="D1052"/>
      <c r="E1052"/>
      <c r="F1052" s="8">
        <f t="shared" si="52"/>
        <v>0</v>
      </c>
      <c r="G1052" s="7">
        <f t="shared" si="53"/>
        <v>0</v>
      </c>
      <c r="H1052" s="7">
        <f t="shared" si="54"/>
        <v>0</v>
      </c>
      <c r="J1052"/>
      <c r="L1052"/>
      <c r="M1052"/>
      <c r="N1052"/>
    </row>
    <row r="1053" spans="3:14">
      <c r="C1053"/>
      <c r="D1053"/>
      <c r="E1053"/>
      <c r="F1053" s="8">
        <f t="shared" si="52"/>
        <v>0</v>
      </c>
      <c r="G1053" s="7">
        <f t="shared" si="53"/>
        <v>0</v>
      </c>
      <c r="H1053" s="7">
        <f t="shared" si="54"/>
        <v>0</v>
      </c>
      <c r="J1053"/>
      <c r="L1053"/>
      <c r="M1053"/>
      <c r="N1053"/>
    </row>
    <row r="1054" spans="3:14">
      <c r="C1054"/>
      <c r="D1054"/>
      <c r="E1054"/>
      <c r="F1054" s="8">
        <f t="shared" si="52"/>
        <v>0</v>
      </c>
      <c r="G1054" s="7">
        <f t="shared" si="53"/>
        <v>0</v>
      </c>
      <c r="H1054" s="7">
        <f t="shared" si="54"/>
        <v>0</v>
      </c>
      <c r="J1054"/>
      <c r="L1054"/>
      <c r="M1054"/>
      <c r="N1054"/>
    </row>
    <row r="1055" spans="3:14">
      <c r="C1055"/>
      <c r="D1055"/>
      <c r="E1055"/>
      <c r="F1055" s="8">
        <f t="shared" si="52"/>
        <v>0</v>
      </c>
      <c r="G1055" s="7">
        <f t="shared" si="53"/>
        <v>0</v>
      </c>
      <c r="H1055" s="7">
        <f t="shared" si="54"/>
        <v>0</v>
      </c>
      <c r="J1055"/>
      <c r="L1055"/>
      <c r="M1055"/>
      <c r="N1055"/>
    </row>
    <row r="1056" spans="3:14">
      <c r="C1056"/>
      <c r="D1056"/>
      <c r="E1056"/>
      <c r="F1056" s="8">
        <f t="shared" si="52"/>
        <v>0</v>
      </c>
      <c r="G1056" s="7">
        <f t="shared" si="53"/>
        <v>0</v>
      </c>
      <c r="H1056" s="7">
        <f t="shared" si="54"/>
        <v>0</v>
      </c>
      <c r="J1056"/>
      <c r="L1056"/>
      <c r="M1056"/>
      <c r="N1056"/>
    </row>
    <row r="1057" spans="3:14">
      <c r="C1057"/>
      <c r="D1057"/>
      <c r="E1057"/>
      <c r="F1057" s="8">
        <f t="shared" si="52"/>
        <v>0</v>
      </c>
      <c r="G1057" s="7">
        <f t="shared" si="53"/>
        <v>0</v>
      </c>
      <c r="H1057" s="7">
        <f t="shared" si="54"/>
        <v>0</v>
      </c>
      <c r="J1057"/>
      <c r="L1057"/>
      <c r="M1057"/>
      <c r="N1057"/>
    </row>
    <row r="1058" spans="3:14">
      <c r="C1058"/>
      <c r="D1058"/>
      <c r="E1058"/>
      <c r="F1058" s="8">
        <f t="shared" si="52"/>
        <v>0</v>
      </c>
      <c r="G1058" s="7">
        <f t="shared" si="53"/>
        <v>0</v>
      </c>
      <c r="H1058" s="7">
        <f t="shared" si="54"/>
        <v>0</v>
      </c>
      <c r="J1058"/>
      <c r="L1058"/>
      <c r="M1058"/>
      <c r="N1058"/>
    </row>
    <row r="1059" spans="3:14">
      <c r="C1059"/>
      <c r="D1059"/>
      <c r="E1059"/>
      <c r="F1059" s="8">
        <f t="shared" si="52"/>
        <v>0</v>
      </c>
      <c r="G1059" s="7">
        <f t="shared" si="53"/>
        <v>0</v>
      </c>
      <c r="H1059" s="7">
        <f t="shared" si="54"/>
        <v>0</v>
      </c>
      <c r="J1059"/>
      <c r="L1059"/>
      <c r="M1059"/>
      <c r="N1059"/>
    </row>
    <row r="1060" spans="3:14">
      <c r="C1060"/>
      <c r="D1060"/>
      <c r="E1060"/>
      <c r="F1060" s="8">
        <f t="shared" si="52"/>
        <v>0</v>
      </c>
      <c r="G1060" s="7">
        <f t="shared" si="53"/>
        <v>0</v>
      </c>
      <c r="H1060" s="7">
        <f t="shared" si="54"/>
        <v>0</v>
      </c>
      <c r="J1060"/>
      <c r="L1060"/>
      <c r="M1060"/>
      <c r="N1060"/>
    </row>
    <row r="1061" spans="3:14">
      <c r="C1061"/>
      <c r="D1061"/>
      <c r="E1061"/>
      <c r="F1061" s="8">
        <f t="shared" si="52"/>
        <v>0</v>
      </c>
      <c r="G1061" s="7">
        <f t="shared" si="53"/>
        <v>0</v>
      </c>
      <c r="H1061" s="7">
        <f t="shared" si="54"/>
        <v>0</v>
      </c>
      <c r="J1061"/>
      <c r="L1061"/>
      <c r="M1061"/>
      <c r="N1061"/>
    </row>
    <row r="1062" spans="3:14">
      <c r="C1062"/>
      <c r="D1062"/>
      <c r="E1062"/>
      <c r="F1062" s="8">
        <f t="shared" si="52"/>
        <v>0</v>
      </c>
      <c r="G1062" s="7">
        <f t="shared" si="53"/>
        <v>0</v>
      </c>
      <c r="H1062" s="7">
        <f t="shared" si="54"/>
        <v>0</v>
      </c>
      <c r="J1062"/>
      <c r="L1062"/>
      <c r="M1062"/>
      <c r="N1062"/>
    </row>
    <row r="1063" spans="3:14">
      <c r="C1063"/>
      <c r="D1063"/>
      <c r="E1063"/>
      <c r="F1063" s="8">
        <f t="shared" si="52"/>
        <v>0</v>
      </c>
      <c r="G1063" s="7">
        <f t="shared" si="53"/>
        <v>0</v>
      </c>
      <c r="H1063" s="7">
        <f t="shared" si="54"/>
        <v>0</v>
      </c>
      <c r="J1063"/>
      <c r="L1063"/>
      <c r="M1063"/>
      <c r="N1063"/>
    </row>
    <row r="1064" spans="3:14">
      <c r="C1064"/>
      <c r="D1064"/>
      <c r="E1064"/>
      <c r="F1064" s="8">
        <f t="shared" si="52"/>
        <v>0</v>
      </c>
      <c r="G1064" s="7">
        <f t="shared" si="53"/>
        <v>0</v>
      </c>
      <c r="H1064" s="7">
        <f t="shared" si="54"/>
        <v>0</v>
      </c>
      <c r="J1064"/>
      <c r="L1064"/>
      <c r="M1064"/>
      <c r="N1064"/>
    </row>
    <row r="1065" spans="3:14">
      <c r="C1065"/>
      <c r="D1065"/>
      <c r="E1065"/>
      <c r="F1065" s="8">
        <f t="shared" si="52"/>
        <v>0</v>
      </c>
      <c r="G1065" s="7">
        <f t="shared" si="53"/>
        <v>0</v>
      </c>
      <c r="H1065" s="7">
        <f t="shared" si="54"/>
        <v>0</v>
      </c>
      <c r="J1065"/>
      <c r="L1065"/>
      <c r="M1065"/>
      <c r="N1065"/>
    </row>
    <row r="1066" spans="3:14">
      <c r="C1066"/>
      <c r="D1066"/>
      <c r="E1066"/>
      <c r="F1066" s="8">
        <f t="shared" si="52"/>
        <v>0</v>
      </c>
      <c r="G1066" s="7">
        <f t="shared" si="53"/>
        <v>0</v>
      </c>
      <c r="H1066" s="7">
        <f t="shared" si="54"/>
        <v>0</v>
      </c>
      <c r="J1066"/>
      <c r="L1066"/>
      <c r="M1066"/>
      <c r="N1066"/>
    </row>
    <row r="1067" spans="3:14">
      <c r="C1067"/>
      <c r="D1067"/>
      <c r="E1067"/>
      <c r="F1067" s="8">
        <f t="shared" si="52"/>
        <v>0</v>
      </c>
      <c r="G1067" s="7">
        <f t="shared" si="53"/>
        <v>0</v>
      </c>
      <c r="H1067" s="7">
        <f t="shared" si="54"/>
        <v>0</v>
      </c>
      <c r="J1067"/>
      <c r="L1067"/>
      <c r="M1067"/>
      <c r="N1067"/>
    </row>
    <row r="1068" spans="3:14">
      <c r="C1068"/>
      <c r="D1068"/>
      <c r="E1068"/>
      <c r="F1068" s="8">
        <f t="shared" si="52"/>
        <v>0</v>
      </c>
      <c r="G1068" s="7">
        <f t="shared" si="53"/>
        <v>0</v>
      </c>
      <c r="H1068" s="7">
        <f t="shared" si="54"/>
        <v>0</v>
      </c>
      <c r="J1068"/>
      <c r="L1068"/>
      <c r="M1068"/>
      <c r="N1068"/>
    </row>
    <row r="1069" spans="3:14">
      <c r="C1069"/>
      <c r="D1069"/>
      <c r="E1069"/>
      <c r="F1069" s="8">
        <f t="shared" si="52"/>
        <v>0</v>
      </c>
      <c r="G1069" s="7">
        <f t="shared" si="53"/>
        <v>0</v>
      </c>
      <c r="H1069" s="7">
        <f t="shared" si="54"/>
        <v>0</v>
      </c>
      <c r="J1069"/>
      <c r="L1069"/>
      <c r="M1069"/>
      <c r="N1069"/>
    </row>
    <row r="1070" spans="3:14">
      <c r="C1070"/>
      <c r="D1070"/>
      <c r="E1070"/>
      <c r="F1070" s="8">
        <f t="shared" si="52"/>
        <v>0</v>
      </c>
      <c r="G1070" s="7">
        <f t="shared" si="53"/>
        <v>0</v>
      </c>
      <c r="H1070" s="7">
        <f t="shared" si="54"/>
        <v>0</v>
      </c>
      <c r="J1070"/>
      <c r="L1070"/>
      <c r="M1070"/>
      <c r="N1070"/>
    </row>
    <row r="1071" spans="3:14">
      <c r="C1071"/>
      <c r="D1071"/>
      <c r="E1071"/>
      <c r="F1071" s="8">
        <f t="shared" si="52"/>
        <v>0</v>
      </c>
      <c r="G1071" s="7">
        <f t="shared" si="53"/>
        <v>0</v>
      </c>
      <c r="H1071" s="7">
        <f t="shared" si="54"/>
        <v>0</v>
      </c>
      <c r="J1071"/>
      <c r="L1071"/>
      <c r="M1071"/>
      <c r="N1071"/>
    </row>
    <row r="1072" spans="3:14">
      <c r="C1072"/>
      <c r="D1072"/>
      <c r="E1072"/>
      <c r="F1072" s="8">
        <f t="shared" si="52"/>
        <v>0</v>
      </c>
      <c r="G1072" s="7">
        <f t="shared" si="53"/>
        <v>0</v>
      </c>
      <c r="H1072" s="7">
        <f t="shared" si="54"/>
        <v>0</v>
      </c>
      <c r="J1072"/>
      <c r="L1072"/>
      <c r="M1072"/>
      <c r="N1072"/>
    </row>
    <row r="1073" spans="3:14">
      <c r="C1073"/>
      <c r="D1073"/>
      <c r="E1073"/>
      <c r="F1073" s="8">
        <f t="shared" si="52"/>
        <v>0</v>
      </c>
      <c r="G1073" s="7">
        <f t="shared" si="53"/>
        <v>0</v>
      </c>
      <c r="H1073" s="7">
        <f t="shared" si="54"/>
        <v>0</v>
      </c>
      <c r="J1073"/>
      <c r="L1073"/>
      <c r="M1073"/>
      <c r="N1073"/>
    </row>
    <row r="1074" spans="3:14">
      <c r="C1074"/>
      <c r="D1074"/>
      <c r="E1074"/>
      <c r="F1074" s="8">
        <f t="shared" si="52"/>
        <v>0</v>
      </c>
      <c r="G1074" s="7">
        <f t="shared" si="53"/>
        <v>0</v>
      </c>
      <c r="H1074" s="7">
        <f t="shared" si="54"/>
        <v>0</v>
      </c>
      <c r="J1074"/>
      <c r="L1074"/>
      <c r="M1074"/>
      <c r="N1074"/>
    </row>
    <row r="1075" spans="3:14">
      <c r="C1075"/>
      <c r="D1075"/>
      <c r="E1075"/>
      <c r="F1075" s="8">
        <f t="shared" si="52"/>
        <v>0</v>
      </c>
      <c r="G1075" s="7">
        <f t="shared" si="53"/>
        <v>0</v>
      </c>
      <c r="H1075" s="7">
        <f t="shared" si="54"/>
        <v>0</v>
      </c>
      <c r="J1075"/>
      <c r="L1075"/>
      <c r="M1075"/>
      <c r="N1075"/>
    </row>
    <row r="1076" spans="3:14">
      <c r="C1076"/>
      <c r="D1076"/>
      <c r="E1076"/>
      <c r="F1076" s="8">
        <f t="shared" ref="F1076:F1124" si="55">(D1076*E1076)/9507</f>
        <v>0</v>
      </c>
      <c r="G1076" s="7">
        <f t="shared" ref="G1076:G1124" si="56">SUM(E1076*0.7375)</f>
        <v>0</v>
      </c>
      <c r="H1076" s="7">
        <f t="shared" ref="H1076:H1124" si="57">SUM(D1076*G1076)/5252</f>
        <v>0</v>
      </c>
      <c r="J1076"/>
      <c r="L1076"/>
      <c r="M1076"/>
      <c r="N1076"/>
    </row>
    <row r="1077" spans="3:14">
      <c r="C1077"/>
      <c r="D1077"/>
      <c r="E1077"/>
      <c r="F1077" s="8">
        <f t="shared" si="55"/>
        <v>0</v>
      </c>
      <c r="G1077" s="7">
        <f t="shared" si="56"/>
        <v>0</v>
      </c>
      <c r="H1077" s="7">
        <f t="shared" si="57"/>
        <v>0</v>
      </c>
      <c r="J1077"/>
      <c r="L1077"/>
      <c r="M1077"/>
      <c r="N1077"/>
    </row>
    <row r="1078" spans="3:14">
      <c r="C1078"/>
      <c r="D1078"/>
      <c r="E1078"/>
      <c r="F1078" s="8">
        <f t="shared" si="55"/>
        <v>0</v>
      </c>
      <c r="G1078" s="7">
        <f t="shared" si="56"/>
        <v>0</v>
      </c>
      <c r="H1078" s="7">
        <f t="shared" si="57"/>
        <v>0</v>
      </c>
      <c r="J1078"/>
      <c r="L1078"/>
      <c r="M1078"/>
      <c r="N1078"/>
    </row>
    <row r="1079" spans="3:14">
      <c r="C1079"/>
      <c r="D1079"/>
      <c r="E1079"/>
      <c r="F1079" s="8">
        <f t="shared" si="55"/>
        <v>0</v>
      </c>
      <c r="G1079" s="7">
        <f t="shared" si="56"/>
        <v>0</v>
      </c>
      <c r="H1079" s="7">
        <f t="shared" si="57"/>
        <v>0</v>
      </c>
      <c r="J1079"/>
      <c r="L1079"/>
      <c r="M1079"/>
      <c r="N1079"/>
    </row>
    <row r="1080" spans="3:14">
      <c r="C1080"/>
      <c r="D1080"/>
      <c r="E1080"/>
      <c r="F1080" s="8">
        <f t="shared" si="55"/>
        <v>0</v>
      </c>
      <c r="G1080" s="7">
        <f t="shared" si="56"/>
        <v>0</v>
      </c>
      <c r="H1080" s="7">
        <f t="shared" si="57"/>
        <v>0</v>
      </c>
      <c r="J1080"/>
      <c r="L1080"/>
      <c r="M1080"/>
      <c r="N1080"/>
    </row>
    <row r="1081" spans="3:14">
      <c r="C1081"/>
      <c r="D1081"/>
      <c r="E1081"/>
      <c r="F1081" s="8">
        <f t="shared" si="55"/>
        <v>0</v>
      </c>
      <c r="G1081" s="7">
        <f t="shared" si="56"/>
        <v>0</v>
      </c>
      <c r="H1081" s="7">
        <f t="shared" si="57"/>
        <v>0</v>
      </c>
      <c r="J1081"/>
      <c r="L1081"/>
      <c r="M1081"/>
      <c r="N1081"/>
    </row>
    <row r="1082" spans="3:14">
      <c r="C1082"/>
      <c r="D1082"/>
      <c r="E1082"/>
      <c r="F1082" s="8">
        <f t="shared" si="55"/>
        <v>0</v>
      </c>
      <c r="G1082" s="7">
        <f t="shared" si="56"/>
        <v>0</v>
      </c>
      <c r="H1082" s="7">
        <f t="shared" si="57"/>
        <v>0</v>
      </c>
      <c r="J1082"/>
      <c r="L1082"/>
      <c r="M1082"/>
      <c r="N1082"/>
    </row>
    <row r="1083" spans="3:14">
      <c r="C1083"/>
      <c r="D1083"/>
      <c r="E1083"/>
      <c r="F1083" s="8">
        <f t="shared" si="55"/>
        <v>0</v>
      </c>
      <c r="G1083" s="7">
        <f t="shared" si="56"/>
        <v>0</v>
      </c>
      <c r="H1083" s="7">
        <f t="shared" si="57"/>
        <v>0</v>
      </c>
      <c r="J1083"/>
      <c r="L1083"/>
      <c r="M1083"/>
      <c r="N1083"/>
    </row>
    <row r="1084" spans="3:14">
      <c r="C1084"/>
      <c r="D1084"/>
      <c r="E1084"/>
      <c r="F1084" s="8">
        <f t="shared" si="55"/>
        <v>0</v>
      </c>
      <c r="G1084" s="7">
        <f t="shared" si="56"/>
        <v>0</v>
      </c>
      <c r="H1084" s="7">
        <f t="shared" si="57"/>
        <v>0</v>
      </c>
      <c r="J1084"/>
      <c r="L1084"/>
      <c r="M1084"/>
      <c r="N1084"/>
    </row>
    <row r="1085" spans="3:14">
      <c r="C1085"/>
      <c r="D1085"/>
      <c r="E1085"/>
      <c r="F1085" s="8">
        <f t="shared" si="55"/>
        <v>0</v>
      </c>
      <c r="G1085" s="7">
        <f t="shared" si="56"/>
        <v>0</v>
      </c>
      <c r="H1085" s="7">
        <f t="shared" si="57"/>
        <v>0</v>
      </c>
      <c r="J1085"/>
      <c r="L1085"/>
      <c r="M1085"/>
      <c r="N1085"/>
    </row>
    <row r="1086" spans="3:14">
      <c r="C1086"/>
      <c r="D1086"/>
      <c r="E1086"/>
      <c r="F1086" s="8">
        <f t="shared" si="55"/>
        <v>0</v>
      </c>
      <c r="G1086" s="7">
        <f t="shared" si="56"/>
        <v>0</v>
      </c>
      <c r="H1086" s="7">
        <f t="shared" si="57"/>
        <v>0</v>
      </c>
      <c r="J1086"/>
      <c r="L1086"/>
      <c r="M1086"/>
      <c r="N1086"/>
    </row>
    <row r="1087" spans="3:14">
      <c r="C1087"/>
      <c r="D1087"/>
      <c r="E1087"/>
      <c r="F1087" s="8">
        <f t="shared" si="55"/>
        <v>0</v>
      </c>
      <c r="G1087" s="7">
        <f t="shared" si="56"/>
        <v>0</v>
      </c>
      <c r="H1087" s="7">
        <f t="shared" si="57"/>
        <v>0</v>
      </c>
      <c r="J1087"/>
      <c r="L1087"/>
      <c r="M1087"/>
      <c r="N1087"/>
    </row>
    <row r="1088" spans="3:14">
      <c r="C1088"/>
      <c r="D1088"/>
      <c r="E1088"/>
      <c r="F1088" s="8">
        <f t="shared" si="55"/>
        <v>0</v>
      </c>
      <c r="G1088" s="7">
        <f t="shared" si="56"/>
        <v>0</v>
      </c>
      <c r="H1088" s="7">
        <f t="shared" si="57"/>
        <v>0</v>
      </c>
      <c r="J1088"/>
      <c r="L1088"/>
      <c r="M1088"/>
      <c r="N1088"/>
    </row>
    <row r="1089" spans="3:14">
      <c r="C1089"/>
      <c r="D1089"/>
      <c r="E1089"/>
      <c r="F1089" s="8">
        <f t="shared" si="55"/>
        <v>0</v>
      </c>
      <c r="G1089" s="7">
        <f t="shared" si="56"/>
        <v>0</v>
      </c>
      <c r="H1089" s="7">
        <f t="shared" si="57"/>
        <v>0</v>
      </c>
      <c r="J1089"/>
      <c r="L1089"/>
      <c r="M1089"/>
      <c r="N1089"/>
    </row>
    <row r="1090" spans="3:14">
      <c r="C1090"/>
      <c r="D1090"/>
      <c r="E1090"/>
      <c r="F1090" s="8">
        <f t="shared" si="55"/>
        <v>0</v>
      </c>
      <c r="G1090" s="7">
        <f t="shared" si="56"/>
        <v>0</v>
      </c>
      <c r="H1090" s="7">
        <f t="shared" si="57"/>
        <v>0</v>
      </c>
      <c r="J1090"/>
      <c r="L1090"/>
      <c r="M1090"/>
      <c r="N1090"/>
    </row>
    <row r="1091" spans="3:14">
      <c r="C1091"/>
      <c r="D1091"/>
      <c r="E1091"/>
      <c r="F1091" s="8">
        <f t="shared" si="55"/>
        <v>0</v>
      </c>
      <c r="G1091" s="7">
        <f t="shared" si="56"/>
        <v>0</v>
      </c>
      <c r="H1091" s="7">
        <f t="shared" si="57"/>
        <v>0</v>
      </c>
      <c r="J1091"/>
      <c r="L1091"/>
      <c r="M1091"/>
      <c r="N1091"/>
    </row>
    <row r="1092" spans="3:14">
      <c r="C1092"/>
      <c r="D1092"/>
      <c r="E1092"/>
      <c r="F1092" s="8">
        <f t="shared" si="55"/>
        <v>0</v>
      </c>
      <c r="G1092" s="7">
        <f t="shared" si="56"/>
        <v>0</v>
      </c>
      <c r="H1092" s="7">
        <f t="shared" si="57"/>
        <v>0</v>
      </c>
      <c r="J1092"/>
      <c r="L1092"/>
      <c r="M1092"/>
      <c r="N1092"/>
    </row>
    <row r="1093" spans="3:14">
      <c r="C1093"/>
      <c r="D1093"/>
      <c r="E1093"/>
      <c r="F1093" s="8">
        <f t="shared" si="55"/>
        <v>0</v>
      </c>
      <c r="G1093" s="7">
        <f t="shared" si="56"/>
        <v>0</v>
      </c>
      <c r="H1093" s="7">
        <f t="shared" si="57"/>
        <v>0</v>
      </c>
      <c r="J1093"/>
      <c r="L1093"/>
      <c r="M1093"/>
      <c r="N1093"/>
    </row>
    <row r="1094" spans="3:14">
      <c r="C1094"/>
      <c r="D1094"/>
      <c r="E1094"/>
      <c r="F1094" s="8">
        <f t="shared" si="55"/>
        <v>0</v>
      </c>
      <c r="G1094" s="7">
        <f t="shared" si="56"/>
        <v>0</v>
      </c>
      <c r="H1094" s="7">
        <f t="shared" si="57"/>
        <v>0</v>
      </c>
      <c r="J1094"/>
      <c r="L1094"/>
      <c r="M1094"/>
      <c r="N1094"/>
    </row>
    <row r="1095" spans="3:14">
      <c r="C1095"/>
      <c r="D1095"/>
      <c r="E1095"/>
      <c r="F1095" s="8">
        <f t="shared" si="55"/>
        <v>0</v>
      </c>
      <c r="G1095" s="7">
        <f t="shared" si="56"/>
        <v>0</v>
      </c>
      <c r="H1095" s="7">
        <f t="shared" si="57"/>
        <v>0</v>
      </c>
      <c r="J1095"/>
      <c r="L1095"/>
      <c r="M1095"/>
      <c r="N1095"/>
    </row>
    <row r="1096" spans="3:14">
      <c r="C1096"/>
      <c r="D1096"/>
      <c r="E1096"/>
      <c r="F1096" s="8">
        <f t="shared" si="55"/>
        <v>0</v>
      </c>
      <c r="G1096" s="7">
        <f t="shared" si="56"/>
        <v>0</v>
      </c>
      <c r="H1096" s="7">
        <f t="shared" si="57"/>
        <v>0</v>
      </c>
      <c r="J1096"/>
      <c r="L1096"/>
      <c r="M1096"/>
      <c r="N1096"/>
    </row>
    <row r="1097" spans="3:14">
      <c r="C1097"/>
      <c r="D1097"/>
      <c r="E1097"/>
      <c r="F1097" s="8">
        <f t="shared" si="55"/>
        <v>0</v>
      </c>
      <c r="G1097" s="7">
        <f t="shared" si="56"/>
        <v>0</v>
      </c>
      <c r="H1097" s="7">
        <f t="shared" si="57"/>
        <v>0</v>
      </c>
      <c r="J1097"/>
      <c r="L1097"/>
      <c r="M1097"/>
      <c r="N1097"/>
    </row>
    <row r="1098" spans="3:14">
      <c r="C1098"/>
      <c r="D1098"/>
      <c r="E1098"/>
      <c r="F1098" s="8">
        <f t="shared" si="55"/>
        <v>0</v>
      </c>
      <c r="G1098" s="7">
        <f t="shared" si="56"/>
        <v>0</v>
      </c>
      <c r="H1098" s="7">
        <f t="shared" si="57"/>
        <v>0</v>
      </c>
      <c r="J1098"/>
      <c r="L1098"/>
      <c r="M1098"/>
      <c r="N1098"/>
    </row>
    <row r="1099" spans="3:14">
      <c r="C1099"/>
      <c r="D1099"/>
      <c r="E1099"/>
      <c r="F1099" s="8">
        <f t="shared" si="55"/>
        <v>0</v>
      </c>
      <c r="G1099" s="7">
        <f t="shared" si="56"/>
        <v>0</v>
      </c>
      <c r="H1099" s="7">
        <f t="shared" si="57"/>
        <v>0</v>
      </c>
      <c r="J1099"/>
      <c r="L1099"/>
      <c r="M1099"/>
      <c r="N1099"/>
    </row>
    <row r="1100" spans="3:14">
      <c r="C1100"/>
      <c r="D1100"/>
      <c r="E1100"/>
      <c r="F1100" s="8">
        <f t="shared" si="55"/>
        <v>0</v>
      </c>
      <c r="G1100" s="7">
        <f t="shared" si="56"/>
        <v>0</v>
      </c>
      <c r="H1100" s="7">
        <f t="shared" si="57"/>
        <v>0</v>
      </c>
      <c r="J1100"/>
      <c r="L1100"/>
      <c r="M1100"/>
      <c r="N1100"/>
    </row>
    <row r="1101" spans="3:14">
      <c r="C1101"/>
      <c r="D1101"/>
      <c r="E1101"/>
      <c r="F1101" s="8">
        <f t="shared" si="55"/>
        <v>0</v>
      </c>
      <c r="G1101" s="7">
        <f t="shared" si="56"/>
        <v>0</v>
      </c>
      <c r="H1101" s="7">
        <f t="shared" si="57"/>
        <v>0</v>
      </c>
      <c r="J1101"/>
      <c r="L1101"/>
      <c r="M1101"/>
      <c r="N1101"/>
    </row>
    <row r="1102" spans="3:14">
      <c r="C1102"/>
      <c r="D1102"/>
      <c r="E1102"/>
      <c r="F1102" s="8">
        <f t="shared" si="55"/>
        <v>0</v>
      </c>
      <c r="G1102" s="7">
        <f t="shared" si="56"/>
        <v>0</v>
      </c>
      <c r="H1102" s="7">
        <f t="shared" si="57"/>
        <v>0</v>
      </c>
      <c r="J1102"/>
      <c r="L1102"/>
      <c r="M1102"/>
      <c r="N1102"/>
    </row>
    <row r="1103" spans="3:14">
      <c r="C1103"/>
      <c r="D1103"/>
      <c r="E1103"/>
      <c r="F1103" s="8">
        <f t="shared" si="55"/>
        <v>0</v>
      </c>
      <c r="G1103" s="7">
        <f t="shared" si="56"/>
        <v>0</v>
      </c>
      <c r="H1103" s="7">
        <f t="shared" si="57"/>
        <v>0</v>
      </c>
      <c r="J1103"/>
      <c r="L1103"/>
      <c r="M1103"/>
      <c r="N1103"/>
    </row>
    <row r="1104" spans="3:14">
      <c r="C1104"/>
      <c r="D1104"/>
      <c r="E1104"/>
      <c r="F1104" s="8">
        <f t="shared" si="55"/>
        <v>0</v>
      </c>
      <c r="G1104" s="7">
        <f t="shared" si="56"/>
        <v>0</v>
      </c>
      <c r="H1104" s="7">
        <f t="shared" si="57"/>
        <v>0</v>
      </c>
      <c r="J1104"/>
      <c r="L1104"/>
      <c r="M1104"/>
      <c r="N1104"/>
    </row>
    <row r="1105" spans="3:14">
      <c r="C1105"/>
      <c r="D1105"/>
      <c r="E1105"/>
      <c r="F1105" s="8">
        <f t="shared" si="55"/>
        <v>0</v>
      </c>
      <c r="G1105" s="7">
        <f t="shared" si="56"/>
        <v>0</v>
      </c>
      <c r="H1105" s="7">
        <f t="shared" si="57"/>
        <v>0</v>
      </c>
      <c r="J1105"/>
      <c r="L1105"/>
      <c r="M1105"/>
      <c r="N1105"/>
    </row>
    <row r="1106" spans="3:14">
      <c r="C1106"/>
      <c r="D1106"/>
      <c r="E1106"/>
      <c r="F1106" s="8">
        <f t="shared" si="55"/>
        <v>0</v>
      </c>
      <c r="G1106" s="7">
        <f t="shared" si="56"/>
        <v>0</v>
      </c>
      <c r="H1106" s="7">
        <f t="shared" si="57"/>
        <v>0</v>
      </c>
      <c r="J1106"/>
      <c r="L1106"/>
      <c r="M1106"/>
      <c r="N1106"/>
    </row>
    <row r="1107" spans="3:14">
      <c r="C1107"/>
      <c r="D1107"/>
      <c r="E1107"/>
      <c r="F1107" s="8">
        <f t="shared" si="55"/>
        <v>0</v>
      </c>
      <c r="G1107" s="7">
        <f t="shared" si="56"/>
        <v>0</v>
      </c>
      <c r="H1107" s="7">
        <f t="shared" si="57"/>
        <v>0</v>
      </c>
      <c r="J1107"/>
      <c r="L1107"/>
      <c r="M1107"/>
      <c r="N1107"/>
    </row>
    <row r="1108" spans="3:14">
      <c r="C1108"/>
      <c r="D1108"/>
      <c r="E1108"/>
      <c r="F1108" s="8">
        <f t="shared" si="55"/>
        <v>0</v>
      </c>
      <c r="G1108" s="7">
        <f t="shared" si="56"/>
        <v>0</v>
      </c>
      <c r="H1108" s="7">
        <f t="shared" si="57"/>
        <v>0</v>
      </c>
      <c r="J1108"/>
      <c r="L1108"/>
      <c r="M1108"/>
      <c r="N1108"/>
    </row>
    <row r="1109" spans="3:14">
      <c r="C1109"/>
      <c r="D1109"/>
      <c r="E1109"/>
      <c r="F1109" s="8">
        <f t="shared" si="55"/>
        <v>0</v>
      </c>
      <c r="G1109" s="7">
        <f t="shared" si="56"/>
        <v>0</v>
      </c>
      <c r="H1109" s="7">
        <f t="shared" si="57"/>
        <v>0</v>
      </c>
      <c r="J1109"/>
      <c r="L1109"/>
      <c r="M1109"/>
      <c r="N1109"/>
    </row>
    <row r="1110" spans="3:14">
      <c r="C1110"/>
      <c r="D1110"/>
      <c r="E1110"/>
      <c r="F1110" s="8">
        <f t="shared" si="55"/>
        <v>0</v>
      </c>
      <c r="G1110" s="7">
        <f t="shared" si="56"/>
        <v>0</v>
      </c>
      <c r="H1110" s="7">
        <f t="shared" si="57"/>
        <v>0</v>
      </c>
      <c r="J1110"/>
      <c r="L1110"/>
      <c r="M1110"/>
      <c r="N1110"/>
    </row>
    <row r="1111" spans="3:14">
      <c r="C1111"/>
      <c r="D1111"/>
      <c r="E1111"/>
      <c r="F1111" s="8">
        <f t="shared" si="55"/>
        <v>0</v>
      </c>
      <c r="G1111" s="7">
        <f t="shared" si="56"/>
        <v>0</v>
      </c>
      <c r="H1111" s="7">
        <f t="shared" si="57"/>
        <v>0</v>
      </c>
      <c r="J1111"/>
      <c r="L1111"/>
      <c r="M1111"/>
      <c r="N1111"/>
    </row>
    <row r="1112" spans="3:14">
      <c r="C1112"/>
      <c r="D1112"/>
      <c r="E1112"/>
      <c r="F1112" s="8">
        <f t="shared" si="55"/>
        <v>0</v>
      </c>
      <c r="G1112" s="7">
        <f t="shared" si="56"/>
        <v>0</v>
      </c>
      <c r="H1112" s="7">
        <f t="shared" si="57"/>
        <v>0</v>
      </c>
      <c r="J1112"/>
      <c r="L1112"/>
      <c r="M1112"/>
      <c r="N1112"/>
    </row>
    <row r="1113" spans="3:14">
      <c r="C1113"/>
      <c r="D1113"/>
      <c r="E1113"/>
      <c r="F1113" s="8">
        <f t="shared" si="55"/>
        <v>0</v>
      </c>
      <c r="G1113" s="7">
        <f t="shared" si="56"/>
        <v>0</v>
      </c>
      <c r="H1113" s="7">
        <f t="shared" si="57"/>
        <v>0</v>
      </c>
      <c r="J1113"/>
      <c r="L1113"/>
      <c r="M1113"/>
      <c r="N1113"/>
    </row>
    <row r="1114" spans="3:14">
      <c r="C1114"/>
      <c r="D1114"/>
      <c r="E1114"/>
      <c r="F1114" s="8">
        <f t="shared" si="55"/>
        <v>0</v>
      </c>
      <c r="G1114" s="7">
        <f t="shared" si="56"/>
        <v>0</v>
      </c>
      <c r="H1114" s="7">
        <f t="shared" si="57"/>
        <v>0</v>
      </c>
      <c r="J1114"/>
      <c r="L1114"/>
      <c r="M1114"/>
      <c r="N1114"/>
    </row>
    <row r="1115" spans="3:14">
      <c r="C1115"/>
      <c r="D1115"/>
      <c r="E1115"/>
      <c r="F1115" s="8">
        <f t="shared" si="55"/>
        <v>0</v>
      </c>
      <c r="G1115" s="7">
        <f t="shared" si="56"/>
        <v>0</v>
      </c>
      <c r="H1115" s="7">
        <f t="shared" si="57"/>
        <v>0</v>
      </c>
      <c r="J1115"/>
      <c r="L1115"/>
      <c r="M1115"/>
      <c r="N1115"/>
    </row>
    <row r="1116" spans="3:14">
      <c r="C1116"/>
      <c r="D1116"/>
      <c r="E1116"/>
      <c r="F1116" s="8">
        <f t="shared" si="55"/>
        <v>0</v>
      </c>
      <c r="G1116" s="7">
        <f t="shared" si="56"/>
        <v>0</v>
      </c>
      <c r="H1116" s="7">
        <f t="shared" si="57"/>
        <v>0</v>
      </c>
      <c r="J1116"/>
      <c r="L1116"/>
      <c r="M1116"/>
      <c r="N1116"/>
    </row>
    <row r="1117" spans="3:14">
      <c r="C1117"/>
      <c r="D1117"/>
      <c r="E1117"/>
      <c r="F1117" s="8">
        <f t="shared" si="55"/>
        <v>0</v>
      </c>
      <c r="G1117" s="7">
        <f t="shared" si="56"/>
        <v>0</v>
      </c>
      <c r="H1117" s="7">
        <f t="shared" si="57"/>
        <v>0</v>
      </c>
      <c r="J1117"/>
      <c r="L1117"/>
      <c r="M1117"/>
      <c r="N1117"/>
    </row>
    <row r="1118" spans="3:14">
      <c r="C1118"/>
      <c r="D1118"/>
      <c r="E1118"/>
      <c r="F1118" s="8">
        <f t="shared" si="55"/>
        <v>0</v>
      </c>
      <c r="G1118" s="7">
        <f t="shared" si="56"/>
        <v>0</v>
      </c>
      <c r="H1118" s="7">
        <f t="shared" si="57"/>
        <v>0</v>
      </c>
      <c r="J1118"/>
      <c r="L1118"/>
      <c r="M1118"/>
      <c r="N1118"/>
    </row>
    <row r="1119" spans="3:14">
      <c r="C1119"/>
      <c r="D1119"/>
      <c r="E1119"/>
      <c r="F1119" s="8">
        <f t="shared" si="55"/>
        <v>0</v>
      </c>
      <c r="G1119" s="7">
        <f t="shared" si="56"/>
        <v>0</v>
      </c>
      <c r="H1119" s="7">
        <f t="shared" si="57"/>
        <v>0</v>
      </c>
      <c r="J1119"/>
      <c r="L1119"/>
      <c r="M1119"/>
      <c r="N1119"/>
    </row>
    <row r="1120" spans="3:14">
      <c r="C1120"/>
      <c r="D1120"/>
      <c r="E1120"/>
      <c r="F1120" s="8">
        <f t="shared" si="55"/>
        <v>0</v>
      </c>
      <c r="G1120" s="7">
        <f t="shared" si="56"/>
        <v>0</v>
      </c>
      <c r="H1120" s="7">
        <f t="shared" si="57"/>
        <v>0</v>
      </c>
      <c r="J1120"/>
      <c r="L1120"/>
      <c r="M1120"/>
      <c r="N1120"/>
    </row>
    <row r="1121" spans="3:14">
      <c r="C1121"/>
      <c r="D1121"/>
      <c r="E1121"/>
      <c r="F1121" s="8">
        <f t="shared" si="55"/>
        <v>0</v>
      </c>
      <c r="G1121" s="7">
        <f t="shared" si="56"/>
        <v>0</v>
      </c>
      <c r="H1121" s="7">
        <f t="shared" si="57"/>
        <v>0</v>
      </c>
      <c r="J1121"/>
      <c r="L1121"/>
      <c r="M1121"/>
      <c r="N1121"/>
    </row>
    <row r="1122" spans="3:14">
      <c r="C1122"/>
      <c r="D1122"/>
      <c r="E1122"/>
      <c r="F1122" s="8">
        <f t="shared" si="55"/>
        <v>0</v>
      </c>
      <c r="G1122" s="7">
        <f t="shared" si="56"/>
        <v>0</v>
      </c>
      <c r="H1122" s="7">
        <f t="shared" si="57"/>
        <v>0</v>
      </c>
      <c r="J1122"/>
      <c r="L1122"/>
      <c r="M1122"/>
      <c r="N1122"/>
    </row>
    <row r="1123" spans="3:14">
      <c r="C1123"/>
      <c r="D1123"/>
      <c r="E1123"/>
      <c r="F1123" s="8">
        <f t="shared" si="55"/>
        <v>0</v>
      </c>
      <c r="G1123" s="7">
        <f t="shared" si="56"/>
        <v>0</v>
      </c>
      <c r="H1123" s="7">
        <f t="shared" si="57"/>
        <v>0</v>
      </c>
      <c r="J1123"/>
      <c r="L1123"/>
      <c r="M1123"/>
      <c r="N1123"/>
    </row>
    <row r="1124" spans="3:14">
      <c r="C1124"/>
      <c r="D1124"/>
      <c r="E1124"/>
      <c r="F1124" s="8">
        <f t="shared" si="55"/>
        <v>0</v>
      </c>
      <c r="G1124" s="7">
        <f t="shared" si="56"/>
        <v>0</v>
      </c>
      <c r="H1124" s="7">
        <f t="shared" si="57"/>
        <v>0</v>
      </c>
      <c r="J1124"/>
      <c r="L1124"/>
      <c r="M1124"/>
      <c r="N1124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9" sqref="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70</v>
      </c>
      <c r="G3" s="3">
        <v>85</v>
      </c>
      <c r="H3" s="3">
        <v>20</v>
      </c>
      <c r="I3" s="3">
        <v>113</v>
      </c>
    </row>
    <row r="4" spans="1:9">
      <c r="A4" s="3">
        <f t="shared" ref="A4:A9" si="3">A3+1000</f>
        <v>2000</v>
      </c>
      <c r="B4" s="3">
        <v>13.2</v>
      </c>
      <c r="C4" s="6">
        <f t="shared" si="0"/>
        <v>2.7769012306721361</v>
      </c>
      <c r="D4" s="6">
        <f t="shared" si="1"/>
        <v>9.7349999999999994</v>
      </c>
      <c r="E4" s="6">
        <f t="shared" si="2"/>
        <v>3.7071591774562074</v>
      </c>
      <c r="F4" s="3">
        <v>82</v>
      </c>
      <c r="G4" s="3">
        <v>84</v>
      </c>
      <c r="H4" s="3">
        <v>42</v>
      </c>
      <c r="I4" s="3">
        <v>126</v>
      </c>
    </row>
    <row r="5" spans="1:9">
      <c r="A5" s="3">
        <f t="shared" si="3"/>
        <v>3000</v>
      </c>
      <c r="B5" s="3">
        <v>14.4</v>
      </c>
      <c r="C5" s="6">
        <f t="shared" si="0"/>
        <v>4.5440201956453139</v>
      </c>
      <c r="D5" s="6">
        <f t="shared" si="1"/>
        <v>10.620000000000001</v>
      </c>
      <c r="E5" s="6">
        <f t="shared" si="2"/>
        <v>6.0662604722010673</v>
      </c>
      <c r="F5" s="3">
        <v>85</v>
      </c>
      <c r="G5" s="3">
        <v>84</v>
      </c>
      <c r="H5" s="3">
        <v>67</v>
      </c>
      <c r="I5" s="3">
        <v>134</v>
      </c>
    </row>
    <row r="6" spans="1:9">
      <c r="A6" s="3">
        <f t="shared" si="3"/>
        <v>4000</v>
      </c>
      <c r="B6" s="3">
        <v>15.6</v>
      </c>
      <c r="C6" s="6">
        <f t="shared" si="0"/>
        <v>6.5635847270432315</v>
      </c>
      <c r="D6" s="6">
        <f t="shared" si="1"/>
        <v>11.505000000000001</v>
      </c>
      <c r="E6" s="6">
        <f t="shared" si="2"/>
        <v>8.7623762376237622</v>
      </c>
      <c r="F6" s="3">
        <v>87</v>
      </c>
      <c r="G6" s="3">
        <v>84</v>
      </c>
      <c r="H6" s="3">
        <v>94</v>
      </c>
      <c r="I6" s="3">
        <v>140</v>
      </c>
    </row>
    <row r="7" spans="1:9">
      <c r="A7" s="3">
        <f t="shared" si="3"/>
        <v>5000</v>
      </c>
      <c r="B7" s="3">
        <v>14.4</v>
      </c>
      <c r="C7" s="6">
        <f t="shared" si="0"/>
        <v>7.5733669927421898</v>
      </c>
      <c r="D7" s="6">
        <f t="shared" si="1"/>
        <v>10.620000000000001</v>
      </c>
      <c r="E7" s="6">
        <f t="shared" si="2"/>
        <v>10.110434120335112</v>
      </c>
      <c r="F7" s="3">
        <v>86</v>
      </c>
      <c r="G7" s="3">
        <v>84</v>
      </c>
      <c r="H7" s="3">
        <v>111</v>
      </c>
      <c r="I7" s="3">
        <v>141</v>
      </c>
    </row>
    <row r="8" spans="1:9">
      <c r="A8" s="3">
        <f t="shared" si="3"/>
        <v>6000</v>
      </c>
      <c r="B8" s="3">
        <v>15.6</v>
      </c>
      <c r="C8" s="6">
        <f t="shared" si="0"/>
        <v>9.8453770905648472</v>
      </c>
      <c r="D8" s="6">
        <f t="shared" si="1"/>
        <v>11.505000000000001</v>
      </c>
      <c r="E8" s="6">
        <f t="shared" si="2"/>
        <v>13.143564356435643</v>
      </c>
      <c r="F8" s="3">
        <v>93</v>
      </c>
      <c r="G8" s="3">
        <v>84</v>
      </c>
      <c r="H8" s="3">
        <v>131</v>
      </c>
      <c r="I8" s="3">
        <v>142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88</v>
      </c>
      <c r="G9" s="3">
        <v>83</v>
      </c>
      <c r="H9" s="3">
        <v>177</v>
      </c>
      <c r="I9" s="3">
        <v>170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E18" sqref="E18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76</v>
      </c>
      <c r="G3" s="3">
        <v>86</v>
      </c>
      <c r="H3" s="3">
        <v>15.5</v>
      </c>
      <c r="I3" s="3">
        <v>100</v>
      </c>
    </row>
    <row r="4" spans="1:9">
      <c r="A4" s="3">
        <f t="shared" ref="A4:A9" si="3">A3+1000</f>
        <v>2000</v>
      </c>
      <c r="B4" s="3">
        <v>9.6</v>
      </c>
      <c r="C4" s="6">
        <f t="shared" si="0"/>
        <v>2.0195645313979171</v>
      </c>
      <c r="D4" s="6">
        <f t="shared" si="1"/>
        <v>7.08</v>
      </c>
      <c r="E4" s="6">
        <f t="shared" si="2"/>
        <v>2.6961157654226962</v>
      </c>
      <c r="F4" s="3">
        <v>80</v>
      </c>
      <c r="G4" s="3">
        <v>86</v>
      </c>
      <c r="H4" s="3">
        <v>30</v>
      </c>
      <c r="I4" s="3">
        <v>103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79</v>
      </c>
      <c r="G5" s="3">
        <v>86</v>
      </c>
      <c r="H5" s="3">
        <v>44</v>
      </c>
      <c r="I5" s="3">
        <v>107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82</v>
      </c>
      <c r="G6" s="3">
        <v>86</v>
      </c>
      <c r="H6" s="3">
        <v>45</v>
      </c>
      <c r="I6" s="3">
        <v>88</v>
      </c>
    </row>
    <row r="7" spans="1:9">
      <c r="A7" s="3">
        <f t="shared" si="3"/>
        <v>5000</v>
      </c>
      <c r="B7" s="3">
        <v>6</v>
      </c>
      <c r="C7" s="6">
        <f t="shared" si="0"/>
        <v>3.1555695803092458</v>
      </c>
      <c r="D7" s="6">
        <f t="shared" si="1"/>
        <v>4.4250000000000007</v>
      </c>
      <c r="E7" s="6">
        <f t="shared" si="2"/>
        <v>4.212680883472963</v>
      </c>
      <c r="F7" s="3">
        <v>79</v>
      </c>
      <c r="G7" s="3">
        <v>86</v>
      </c>
      <c r="H7" s="3">
        <v>48</v>
      </c>
      <c r="I7" s="3">
        <v>79</v>
      </c>
    </row>
    <row r="8" spans="1:9">
      <c r="A8" s="3">
        <f t="shared" si="3"/>
        <v>6000</v>
      </c>
      <c r="B8" s="3">
        <v>6</v>
      </c>
      <c r="C8" s="6">
        <f t="shared" si="0"/>
        <v>3.7866834963710949</v>
      </c>
      <c r="D8" s="6">
        <f t="shared" si="1"/>
        <v>4.4250000000000007</v>
      </c>
      <c r="E8" s="6">
        <f t="shared" si="2"/>
        <v>5.0552170601675561</v>
      </c>
      <c r="F8" s="3">
        <v>82</v>
      </c>
      <c r="G8" s="3">
        <v>86</v>
      </c>
      <c r="H8" s="3">
        <v>58</v>
      </c>
      <c r="I8" s="3">
        <v>84</v>
      </c>
    </row>
    <row r="9" spans="1:9">
      <c r="A9" s="3">
        <f t="shared" si="3"/>
        <v>7000</v>
      </c>
      <c r="B9" s="3">
        <v>7.2</v>
      </c>
      <c r="C9" s="6">
        <f t="shared" si="0"/>
        <v>5.3013568949195333</v>
      </c>
      <c r="D9" s="6">
        <f t="shared" si="1"/>
        <v>5.3100000000000005</v>
      </c>
      <c r="E9" s="6">
        <f t="shared" si="2"/>
        <v>7.0773038842345777</v>
      </c>
      <c r="F9" s="3">
        <v>84</v>
      </c>
      <c r="G9" s="3">
        <v>83</v>
      </c>
      <c r="H9" s="3">
        <v>75</v>
      </c>
      <c r="I9" s="3">
        <v>92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3" sqref="I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77</v>
      </c>
      <c r="G3" s="3">
        <v>84</v>
      </c>
      <c r="H3" s="3">
        <v>18.600000000000001</v>
      </c>
      <c r="I3" s="3">
        <v>106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84</v>
      </c>
      <c r="G4" s="3">
        <v>84</v>
      </c>
      <c r="H4" s="3">
        <v>19</v>
      </c>
      <c r="I4" s="3">
        <v>75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85</v>
      </c>
      <c r="G5" s="3">
        <v>86</v>
      </c>
      <c r="H5" s="3">
        <v>23</v>
      </c>
      <c r="I5" s="3">
        <v>66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2013-01-15T19:57:58Z</dcterms:modified>
</cp:coreProperties>
</file>