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9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G26" i="7"/>
  <c r="H26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<sst xmlns="http://schemas.openxmlformats.org/spreadsheetml/2006/main" count="43" uniqueCount="13">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</sst>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3"/>
            <c:marker>
              <c:symbol val="diamond"/>
              <c:size val="8"/>
            </c:marker>
          </c:dPt>
          <c:dPt>
            <c:idx val="11"/>
            <c:marker>
              <c:symbol val="diamond"/>
              <c:size val="8"/>
            </c:marker>
          </c:dPt>
          <c:dPt>
            <c:idx val="4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2.9629629629629498E-3"/>
                  <c:y val="-2.614379084967321E-2"/>
                </c:manualLayout>
              </c:layout>
              <c:showVal val="1"/>
            </c:dLbl>
            <c:dLbl>
              <c:idx val="11"/>
              <c:layout>
                <c:manualLayout>
                  <c:x val="-7.1111111111111111E-2"/>
                  <c:y val="-3.7037037037037042E-2"/>
                </c:manualLayout>
              </c:layout>
              <c:showVal val="1"/>
            </c:dLbl>
            <c:dLbl>
              <c:idx val="44"/>
              <c:layout>
                <c:manualLayout>
                  <c:x val="-6.5185185185185165E-2"/>
                  <c:y val="1.3071895424836603E-2"/>
                </c:manualLayout>
              </c:layout>
              <c:showVal val="1"/>
            </c:dLbl>
            <c:delete val="1"/>
          </c:dLbls>
          <c:xVal>
            <c:numRef>
              <c:f>'Peak data'!$D$3:$D$1677</c:f>
              <c:numCache>
                <c:formatCode>General</c:formatCode>
                <c:ptCount val="1661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data'!$G$3:$G$1677</c:f>
              <c:numCache>
                <c:formatCode>0.00</c:formatCode>
                <c:ptCount val="1661"/>
                <c:pt idx="0">
                  <c:v>82.157500000000013</c:v>
                </c:pt>
                <c:pt idx="1">
                  <c:v>82.157500000000013</c:v>
                </c:pt>
                <c:pt idx="2">
                  <c:v>82.157500000000013</c:v>
                </c:pt>
                <c:pt idx="3">
                  <c:v>82.157500000000013</c:v>
                </c:pt>
                <c:pt idx="4">
                  <c:v>82.157500000000013</c:v>
                </c:pt>
                <c:pt idx="5">
                  <c:v>81.272500000000008</c:v>
                </c:pt>
                <c:pt idx="6">
                  <c:v>79.502499999999998</c:v>
                </c:pt>
                <c:pt idx="7">
                  <c:v>77.88</c:v>
                </c:pt>
                <c:pt idx="8">
                  <c:v>76.995000000000005</c:v>
                </c:pt>
                <c:pt idx="9">
                  <c:v>76.110000000000014</c:v>
                </c:pt>
                <c:pt idx="10">
                  <c:v>75.225000000000009</c:v>
                </c:pt>
                <c:pt idx="11">
                  <c:v>74.34</c:v>
                </c:pt>
                <c:pt idx="12">
                  <c:v>70.800000000000011</c:v>
                </c:pt>
                <c:pt idx="13">
                  <c:v>64.752499999999998</c:v>
                </c:pt>
                <c:pt idx="14">
                  <c:v>56.787500000000001</c:v>
                </c:pt>
                <c:pt idx="15">
                  <c:v>47.2</c:v>
                </c:pt>
                <c:pt idx="16">
                  <c:v>33.335000000000001</c:v>
                </c:pt>
                <c:pt idx="17">
                  <c:v>28.025000000000002</c:v>
                </c:pt>
                <c:pt idx="18">
                  <c:v>24.485000000000003</c:v>
                </c:pt>
                <c:pt idx="19">
                  <c:v>21.092500000000001</c:v>
                </c:pt>
                <c:pt idx="20">
                  <c:v>17.552500000000002</c:v>
                </c:pt>
                <c:pt idx="21">
                  <c:v>14.897500000000001</c:v>
                </c:pt>
                <c:pt idx="22">
                  <c:v>13.127500000000001</c:v>
                </c:pt>
                <c:pt idx="23">
                  <c:v>11.505000000000001</c:v>
                </c:pt>
                <c:pt idx="24">
                  <c:v>9.7349999999999994</c:v>
                </c:pt>
                <c:pt idx="25">
                  <c:v>9.21875</c:v>
                </c:pt>
                <c:pt idx="26">
                  <c:v>8.8500000000000014</c:v>
                </c:pt>
                <c:pt idx="27">
                  <c:v>8.26</c:v>
                </c:pt>
                <c:pt idx="28">
                  <c:v>7.9650000000000007</c:v>
                </c:pt>
                <c:pt idx="29">
                  <c:v>7.08</c:v>
                </c:pt>
                <c:pt idx="30">
                  <c:v>6.6375000000000002</c:v>
                </c:pt>
                <c:pt idx="31">
                  <c:v>6.3425000000000002</c:v>
                </c:pt>
                <c:pt idx="32">
                  <c:v>6.1950000000000003</c:v>
                </c:pt>
                <c:pt idx="33">
                  <c:v>6.0474999999999994</c:v>
                </c:pt>
                <c:pt idx="34">
                  <c:v>5.9</c:v>
                </c:pt>
                <c:pt idx="35">
                  <c:v>5.7525000000000004</c:v>
                </c:pt>
                <c:pt idx="36">
                  <c:v>5.6050000000000004</c:v>
                </c:pt>
                <c:pt idx="37">
                  <c:v>5.4575000000000005</c:v>
                </c:pt>
                <c:pt idx="38">
                  <c:v>5.3100000000000005</c:v>
                </c:pt>
                <c:pt idx="39">
                  <c:v>5.1625000000000005</c:v>
                </c:pt>
                <c:pt idx="40">
                  <c:v>5.0150000000000006</c:v>
                </c:pt>
                <c:pt idx="41">
                  <c:v>4.8674999999999997</c:v>
                </c:pt>
                <c:pt idx="42">
                  <c:v>4.4250000000000007</c:v>
                </c:pt>
                <c:pt idx="43">
                  <c:v>4.13</c:v>
                </c:pt>
                <c:pt idx="44">
                  <c:v>3.9825000000000004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</c:ser>
        <c:axId val="138388992"/>
        <c:axId val="1383909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44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5.0370370370370371E-2"/>
                  <c:y val="5.0108932461873555E-2"/>
                </c:manualLayout>
              </c:layout>
              <c:showVal val="1"/>
            </c:dLbl>
            <c:dLbl>
              <c:idx val="44"/>
              <c:layout>
                <c:manualLayout>
                  <c:x val="-6.666666666666668E-2"/>
                  <c:y val="-4.1394335511982565E-2"/>
                </c:manualLayout>
              </c:layout>
              <c:showVal val="1"/>
            </c:dLbl>
            <c:delete val="1"/>
          </c:dLbls>
          <c:xVal>
            <c:numRef>
              <c:f>'Peak data'!$D$3:$D$4677</c:f>
              <c:numCache>
                <c:formatCode>General</c:formatCode>
                <c:ptCount val="4661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data'!$H$3:$H$1677</c:f>
              <c:numCache>
                <c:formatCode>0.00</c:formatCode>
                <c:ptCount val="1661"/>
                <c:pt idx="0">
                  <c:v>0.81344059405940605</c:v>
                </c:pt>
                <c:pt idx="1">
                  <c:v>0.84472677075399871</c:v>
                </c:pt>
                <c:pt idx="2">
                  <c:v>0.86036985910129482</c:v>
                </c:pt>
                <c:pt idx="3">
                  <c:v>0.87601294744859115</c:v>
                </c:pt>
                <c:pt idx="4">
                  <c:v>2.4246786938309222</c:v>
                </c:pt>
                <c:pt idx="5">
                  <c:v>7.1647310548362535</c:v>
                </c:pt>
                <c:pt idx="6">
                  <c:v>11.050423648134043</c:v>
                </c:pt>
                <c:pt idx="7">
                  <c:v>14.82863670982483</c:v>
                </c:pt>
                <c:pt idx="8">
                  <c:v>18.618364432597108</c:v>
                </c:pt>
                <c:pt idx="9">
                  <c:v>22.288115003808077</c:v>
                </c:pt>
                <c:pt idx="10">
                  <c:v>29.648848057882716</c:v>
                </c:pt>
                <c:pt idx="11">
                  <c:v>32.951926884996197</c:v>
                </c:pt>
                <c:pt idx="12">
                  <c:v>34.860776846915464</c:v>
                </c:pt>
                <c:pt idx="13">
                  <c:v>35.014680121858341</c:v>
                </c:pt>
                <c:pt idx="14">
                  <c:v>33.454022277227722</c:v>
                </c:pt>
                <c:pt idx="15">
                  <c:v>30.12460015232293</c:v>
                </c:pt>
                <c:pt idx="16">
                  <c:v>24.506175742574257</c:v>
                </c:pt>
                <c:pt idx="17">
                  <c:v>21.979241241431836</c:v>
                </c:pt>
                <c:pt idx="18">
                  <c:v>20.405720677837017</c:v>
                </c:pt>
                <c:pt idx="19">
                  <c:v>18.654733910891089</c:v>
                </c:pt>
                <c:pt idx="20">
                  <c:v>16.342674219345014</c:v>
                </c:pt>
                <c:pt idx="21">
                  <c:v>14.619519230769233</c:v>
                </c:pt>
                <c:pt idx="22">
                  <c:v>13.442440022848441</c:v>
                </c:pt>
                <c:pt idx="23">
                  <c:v>12.251992574257427</c:v>
                </c:pt>
                <c:pt idx="24">
                  <c:v>10.74149371667936</c:v>
                </c:pt>
                <c:pt idx="25">
                  <c:v>10.486064832444782</c:v>
                </c:pt>
                <c:pt idx="26">
                  <c:v>10.354769611576543</c:v>
                </c:pt>
                <c:pt idx="27">
                  <c:v>9.8924980959634432</c:v>
                </c:pt>
                <c:pt idx="28">
                  <c:v>9.733314927646612</c:v>
                </c:pt>
                <c:pt idx="29">
                  <c:v>8.8553922315308462</c:v>
                </c:pt>
                <c:pt idx="30">
                  <c:v>8.4321020563594828</c:v>
                </c:pt>
                <c:pt idx="31">
                  <c:v>8.201050552170603</c:v>
                </c:pt>
                <c:pt idx="32">
                  <c:v>8.137719916222391</c:v>
                </c:pt>
                <c:pt idx="33">
                  <c:v>8.0568083587204864</c:v>
                </c:pt>
                <c:pt idx="34">
                  <c:v>7.9771325209444024</c:v>
                </c:pt>
                <c:pt idx="35">
                  <c:v>7.8773762376237633</c:v>
                </c:pt>
                <c:pt idx="36">
                  <c:v>7.7767774181264286</c:v>
                </c:pt>
                <c:pt idx="37">
                  <c:v>7.6562947448591014</c:v>
                </c:pt>
                <c:pt idx="38">
                  <c:v>7.546428027418127</c:v>
                </c:pt>
                <c:pt idx="39">
                  <c:v>7.4183906130997723</c:v>
                </c:pt>
                <c:pt idx="40">
                  <c:v>7.2675485529322161</c:v>
                </c:pt>
                <c:pt idx="41">
                  <c:v>7.1446225247524744</c:v>
                </c:pt>
                <c:pt idx="42">
                  <c:v>6.5591441355674043</c:v>
                </c:pt>
                <c:pt idx="43">
                  <c:v>6.2272410510281793</c:v>
                </c:pt>
                <c:pt idx="44">
                  <c:v>6.0662604722010673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4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767E-3"/>
                  <c:y val="-4.7930283224400884E-2"/>
                </c:manualLayout>
              </c:layout>
              <c:showVal val="1"/>
            </c:dLbl>
            <c:dLbl>
              <c:idx val="13"/>
              <c:layout>
                <c:manualLayout>
                  <c:x val="-6.2222222222222227E-2"/>
                  <c:y val="-3.9215686274509803E-2"/>
                </c:manualLayout>
              </c:layout>
              <c:showVal val="1"/>
            </c:dLbl>
            <c:dLbl>
              <c:idx val="44"/>
              <c:layout>
                <c:manualLayout>
                  <c:x val="-8.8888888888888906E-2"/>
                  <c:y val="-1.742919389978214E-2"/>
                </c:manualLayout>
              </c:layout>
              <c:showVal val="1"/>
            </c:dLbl>
            <c:delete val="1"/>
          </c:dLbls>
          <c:xVal>
            <c:numRef>
              <c:f>'Peak data'!$D$3:$D$47</c:f>
              <c:numCache>
                <c:formatCode>General</c:formatCode>
                <c:ptCount val="45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data'!$A$3:$A$47</c:f>
              <c:numCache>
                <c:formatCode>General</c:formatCode>
                <c:ptCount val="45"/>
                <c:pt idx="0">
                  <c:v>47.04</c:v>
                </c:pt>
                <c:pt idx="1">
                  <c:v>47.04</c:v>
                </c:pt>
                <c:pt idx="2">
                  <c:v>47.04</c:v>
                </c:pt>
                <c:pt idx="3">
                  <c:v>47.04</c:v>
                </c:pt>
                <c:pt idx="4">
                  <c:v>46.6</c:v>
                </c:pt>
                <c:pt idx="5">
                  <c:v>45.86</c:v>
                </c:pt>
                <c:pt idx="6">
                  <c:v>44.9</c:v>
                </c:pt>
                <c:pt idx="7">
                  <c:v>44.01</c:v>
                </c:pt>
                <c:pt idx="8">
                  <c:v>43.05</c:v>
                </c:pt>
                <c:pt idx="9">
                  <c:v>41.94</c:v>
                </c:pt>
                <c:pt idx="10">
                  <c:v>40.69</c:v>
                </c:pt>
                <c:pt idx="11">
                  <c:v>40.32</c:v>
                </c:pt>
                <c:pt idx="12">
                  <c:v>39.880000000000003</c:v>
                </c:pt>
                <c:pt idx="13">
                  <c:v>39.950000000000003</c:v>
                </c:pt>
                <c:pt idx="14">
                  <c:v>40.020000000000003</c:v>
                </c:pt>
                <c:pt idx="15">
                  <c:v>40.32</c:v>
                </c:pt>
                <c:pt idx="16">
                  <c:v>40.619999999999997</c:v>
                </c:pt>
                <c:pt idx="17">
                  <c:v>40.32</c:v>
                </c:pt>
                <c:pt idx="18">
                  <c:v>40.76</c:v>
                </c:pt>
                <c:pt idx="19">
                  <c:v>41.13</c:v>
                </c:pt>
                <c:pt idx="20">
                  <c:v>40.909999999999997</c:v>
                </c:pt>
                <c:pt idx="21">
                  <c:v>40.98</c:v>
                </c:pt>
                <c:pt idx="22">
                  <c:v>40.98</c:v>
                </c:pt>
                <c:pt idx="23">
                  <c:v>41.87</c:v>
                </c:pt>
                <c:pt idx="24">
                  <c:v>41.94</c:v>
                </c:pt>
                <c:pt idx="25">
                  <c:v>41.65</c:v>
                </c:pt>
                <c:pt idx="26">
                  <c:v>42.17</c:v>
                </c:pt>
                <c:pt idx="27">
                  <c:v>42.68</c:v>
                </c:pt>
                <c:pt idx="28">
                  <c:v>43.5</c:v>
                </c:pt>
                <c:pt idx="29">
                  <c:v>43.57</c:v>
                </c:pt>
                <c:pt idx="30">
                  <c:v>43.05</c:v>
                </c:pt>
                <c:pt idx="31">
                  <c:v>42.98</c:v>
                </c:pt>
                <c:pt idx="32">
                  <c:v>43.2</c:v>
                </c:pt>
                <c:pt idx="33">
                  <c:v>43.57</c:v>
                </c:pt>
                <c:pt idx="34">
                  <c:v>43.87</c:v>
                </c:pt>
                <c:pt idx="35">
                  <c:v>44.09</c:v>
                </c:pt>
                <c:pt idx="36">
                  <c:v>44.23</c:v>
                </c:pt>
                <c:pt idx="37">
                  <c:v>44.23</c:v>
                </c:pt>
                <c:pt idx="38">
                  <c:v>44.38</c:v>
                </c:pt>
                <c:pt idx="39">
                  <c:v>44.31</c:v>
                </c:pt>
                <c:pt idx="40">
                  <c:v>44.38</c:v>
                </c:pt>
                <c:pt idx="41">
                  <c:v>44.38</c:v>
                </c:pt>
                <c:pt idx="42">
                  <c:v>44.09</c:v>
                </c:pt>
                <c:pt idx="43">
                  <c:v>43.72</c:v>
                </c:pt>
                <c:pt idx="44">
                  <c:v>45.25</c:v>
                </c:pt>
              </c:numCache>
            </c:numRef>
          </c:yVal>
        </c:ser>
        <c:axId val="138388992"/>
        <c:axId val="1383909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8"/>
            </c:marker>
          </c:dPt>
          <c:dPt>
            <c:idx val="44"/>
            <c:marker>
              <c:symbol val="triangle"/>
              <c:size val="8"/>
            </c:marker>
          </c:dPt>
          <c:dLbls>
            <c:dLbl>
              <c:idx val="13"/>
              <c:layout>
                <c:manualLayout>
                  <c:x val="-3.5555555555555556E-2"/>
                  <c:y val="-3.050108932461874E-2"/>
                </c:manualLayout>
              </c:layout>
              <c:showVal val="1"/>
            </c:dLbl>
            <c:dLbl>
              <c:idx val="44"/>
              <c:layout>
                <c:manualLayout>
                  <c:x val="-7.8518518518518515E-2"/>
                  <c:y val="8.7145969498910701E-3"/>
                </c:manualLayout>
              </c:layout>
              <c:showVal val="1"/>
            </c:dLbl>
            <c:delete val="1"/>
          </c:dLbls>
          <c:xVal>
            <c:numRef>
              <c:f>'Peak data'!$D$3:$D$1677</c:f>
              <c:numCache>
                <c:formatCode>General</c:formatCode>
                <c:ptCount val="1661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data'!$B$3:$B$1677</c:f>
              <c:numCache>
                <c:formatCode>General</c:formatCode>
                <c:ptCount val="1661"/>
                <c:pt idx="0">
                  <c:v>162.30000000000001</c:v>
                </c:pt>
                <c:pt idx="1">
                  <c:v>162.4</c:v>
                </c:pt>
                <c:pt idx="2">
                  <c:v>163.1</c:v>
                </c:pt>
                <c:pt idx="3">
                  <c:v>162.5</c:v>
                </c:pt>
                <c:pt idx="4">
                  <c:v>162.9</c:v>
                </c:pt>
                <c:pt idx="5">
                  <c:v>162.30000000000001</c:v>
                </c:pt>
                <c:pt idx="6">
                  <c:v>176.5</c:v>
                </c:pt>
                <c:pt idx="7">
                  <c:v>257.2</c:v>
                </c:pt>
                <c:pt idx="8">
                  <c:v>324.8</c:v>
                </c:pt>
                <c:pt idx="9">
                  <c:v>400.7</c:v>
                </c:pt>
                <c:pt idx="10">
                  <c:v>561.9</c:v>
                </c:pt>
                <c:pt idx="11">
                  <c:v>649.4</c:v>
                </c:pt>
                <c:pt idx="12">
                  <c:v>681.8</c:v>
                </c:pt>
                <c:pt idx="13">
                  <c:v>696</c:v>
                </c:pt>
                <c:pt idx="14">
                  <c:v>691.9</c:v>
                </c:pt>
                <c:pt idx="15">
                  <c:v>668.9</c:v>
                </c:pt>
                <c:pt idx="16">
                  <c:v>597.29999999999995</c:v>
                </c:pt>
                <c:pt idx="17">
                  <c:v>559.70000000000005</c:v>
                </c:pt>
                <c:pt idx="18">
                  <c:v>525.1</c:v>
                </c:pt>
                <c:pt idx="19">
                  <c:v>485.7</c:v>
                </c:pt>
                <c:pt idx="20">
                  <c:v>451.1</c:v>
                </c:pt>
                <c:pt idx="21">
                  <c:v>420.7</c:v>
                </c:pt>
                <c:pt idx="22">
                  <c:v>395.2</c:v>
                </c:pt>
                <c:pt idx="23">
                  <c:v>367.2</c:v>
                </c:pt>
                <c:pt idx="24">
                  <c:v>350</c:v>
                </c:pt>
                <c:pt idx="25">
                  <c:v>335.2</c:v>
                </c:pt>
                <c:pt idx="26">
                  <c:v>321.5</c:v>
                </c:pt>
                <c:pt idx="27">
                  <c:v>310.3</c:v>
                </c:pt>
                <c:pt idx="28">
                  <c:v>301.5</c:v>
                </c:pt>
                <c:pt idx="29">
                  <c:v>295.7</c:v>
                </c:pt>
                <c:pt idx="30">
                  <c:v>287.10000000000002</c:v>
                </c:pt>
                <c:pt idx="31">
                  <c:v>275</c:v>
                </c:pt>
                <c:pt idx="32">
                  <c:v>272.60000000000002</c:v>
                </c:pt>
                <c:pt idx="33">
                  <c:v>268</c:v>
                </c:pt>
                <c:pt idx="34">
                  <c:v>263.8</c:v>
                </c:pt>
                <c:pt idx="35">
                  <c:v>262.60000000000002</c:v>
                </c:pt>
                <c:pt idx="36">
                  <c:v>259.7</c:v>
                </c:pt>
                <c:pt idx="37">
                  <c:v>254.4</c:v>
                </c:pt>
                <c:pt idx="38">
                  <c:v>249</c:v>
                </c:pt>
                <c:pt idx="39">
                  <c:v>245</c:v>
                </c:pt>
                <c:pt idx="40">
                  <c:v>241.8</c:v>
                </c:pt>
                <c:pt idx="41">
                  <c:v>240.7</c:v>
                </c:pt>
                <c:pt idx="42">
                  <c:v>238.5</c:v>
                </c:pt>
                <c:pt idx="43">
                  <c:v>230.5</c:v>
                </c:pt>
                <c:pt idx="44">
                  <c:v>225.4</c:v>
                </c:pt>
              </c:numCache>
            </c:numRef>
          </c:yVal>
        </c:ser>
        <c:axId val="138474624"/>
        <c:axId val="138476160"/>
      </c:scatterChart>
      <c:valAx>
        <c:axId val="13838899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390912"/>
        <c:crosses val="autoZero"/>
        <c:crossBetween val="midCat"/>
      </c:valAx>
      <c:valAx>
        <c:axId val="138390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388992"/>
        <c:crosses val="autoZero"/>
        <c:crossBetween val="midCat"/>
      </c:valAx>
      <c:valAx>
        <c:axId val="138474624"/>
        <c:scaling>
          <c:orientation val="minMax"/>
        </c:scaling>
        <c:delete val="1"/>
        <c:axPos val="b"/>
        <c:numFmt formatCode="General" sourceLinked="1"/>
        <c:tickLblPos val="none"/>
        <c:crossAx val="138476160"/>
        <c:crosses val="autoZero"/>
        <c:crossBetween val="midCat"/>
      </c:valAx>
      <c:valAx>
        <c:axId val="1384761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7462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7223680373289"/>
          <c:y val="0.93313004992023041"/>
          <c:w val="0.7088001166520854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1"/>
            <c:marker>
              <c:symbol val="diamond"/>
              <c:size val="8"/>
            </c:marker>
          </c:dPt>
          <c:dPt>
            <c:idx val="4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5.9259259259259126E-3"/>
                  <c:y val="-1.742919389978214E-2"/>
                </c:manualLayout>
              </c:layout>
              <c:showVal val="1"/>
            </c:dLbl>
            <c:dLbl>
              <c:idx val="11"/>
              <c:layout>
                <c:manualLayout>
                  <c:x val="-6.2222222222222227E-2"/>
                  <c:y val="-3.485838779956428E-2"/>
                </c:manualLayout>
              </c:layout>
              <c:showVal val="1"/>
            </c:dLbl>
            <c:dLbl>
              <c:idx val="44"/>
              <c:layout>
                <c:manualLayout>
                  <c:x val="-5.3333333333333351E-2"/>
                  <c:y val="-2.8322440087145972E-2"/>
                </c:manualLayout>
              </c:layout>
              <c:showVal val="1"/>
            </c:dLbl>
            <c:delete val="1"/>
          </c:dLbls>
          <c:xVal>
            <c:numRef>
              <c:f>'Peak data'!$D$3:$D$1123</c:f>
              <c:numCache>
                <c:formatCode>General</c:formatCode>
                <c:ptCount val="1107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data'!$E$3:$E$1123</c:f>
              <c:numCache>
                <c:formatCode>General</c:formatCode>
                <c:ptCount val="1107"/>
                <c:pt idx="0">
                  <c:v>111.4</c:v>
                </c:pt>
                <c:pt idx="1">
                  <c:v>111.4</c:v>
                </c:pt>
                <c:pt idx="2">
                  <c:v>111.4</c:v>
                </c:pt>
                <c:pt idx="3">
                  <c:v>111.4</c:v>
                </c:pt>
                <c:pt idx="4">
                  <c:v>111.4</c:v>
                </c:pt>
                <c:pt idx="5">
                  <c:v>110.2</c:v>
                </c:pt>
                <c:pt idx="6">
                  <c:v>107.8</c:v>
                </c:pt>
                <c:pt idx="7">
                  <c:v>105.6</c:v>
                </c:pt>
                <c:pt idx="8">
                  <c:v>104.4</c:v>
                </c:pt>
                <c:pt idx="9">
                  <c:v>103.2</c:v>
                </c:pt>
                <c:pt idx="10">
                  <c:v>102</c:v>
                </c:pt>
                <c:pt idx="11">
                  <c:v>100.8</c:v>
                </c:pt>
                <c:pt idx="12">
                  <c:v>96</c:v>
                </c:pt>
                <c:pt idx="13">
                  <c:v>87.8</c:v>
                </c:pt>
                <c:pt idx="14">
                  <c:v>77</c:v>
                </c:pt>
                <c:pt idx="15">
                  <c:v>64</c:v>
                </c:pt>
                <c:pt idx="16">
                  <c:v>45.2</c:v>
                </c:pt>
                <c:pt idx="17">
                  <c:v>38</c:v>
                </c:pt>
                <c:pt idx="18">
                  <c:v>33.200000000000003</c:v>
                </c:pt>
                <c:pt idx="19">
                  <c:v>28.6</c:v>
                </c:pt>
                <c:pt idx="20">
                  <c:v>23.8</c:v>
                </c:pt>
                <c:pt idx="21">
                  <c:v>20.2</c:v>
                </c:pt>
                <c:pt idx="22">
                  <c:v>17.8</c:v>
                </c:pt>
                <c:pt idx="23">
                  <c:v>15.6</c:v>
                </c:pt>
                <c:pt idx="24">
                  <c:v>13.2</c:v>
                </c:pt>
                <c:pt idx="25">
                  <c:v>12.5</c:v>
                </c:pt>
                <c:pt idx="26">
                  <c:v>12</c:v>
                </c:pt>
                <c:pt idx="27">
                  <c:v>11.2</c:v>
                </c:pt>
                <c:pt idx="28">
                  <c:v>10.8</c:v>
                </c:pt>
                <c:pt idx="29">
                  <c:v>9.6</c:v>
                </c:pt>
                <c:pt idx="30">
                  <c:v>9</c:v>
                </c:pt>
                <c:pt idx="31">
                  <c:v>8.6</c:v>
                </c:pt>
                <c:pt idx="32">
                  <c:v>8.4</c:v>
                </c:pt>
                <c:pt idx="33">
                  <c:v>8.1999999999999993</c:v>
                </c:pt>
                <c:pt idx="34">
                  <c:v>8</c:v>
                </c:pt>
                <c:pt idx="35">
                  <c:v>7.8</c:v>
                </c:pt>
                <c:pt idx="36">
                  <c:v>7.6</c:v>
                </c:pt>
                <c:pt idx="37">
                  <c:v>7.4</c:v>
                </c:pt>
                <c:pt idx="38">
                  <c:v>7.2</c:v>
                </c:pt>
                <c:pt idx="39">
                  <c:v>7</c:v>
                </c:pt>
                <c:pt idx="40">
                  <c:v>6.8</c:v>
                </c:pt>
                <c:pt idx="41">
                  <c:v>6.6</c:v>
                </c:pt>
                <c:pt idx="42">
                  <c:v>6</c:v>
                </c:pt>
                <c:pt idx="43">
                  <c:v>5.6</c:v>
                </c:pt>
                <c:pt idx="44">
                  <c:v>5.4</c:v>
                </c:pt>
              </c:numCache>
            </c:numRef>
          </c:yVal>
        </c:ser>
        <c:axId val="140342016"/>
        <c:axId val="14034393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44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7.407407407407407E-2"/>
                  <c:y val="-2.614379084967321E-2"/>
                </c:manualLayout>
              </c:layout>
              <c:showVal val="1"/>
            </c:dLbl>
            <c:dLbl>
              <c:idx val="44"/>
              <c:layout>
                <c:manualLayout>
                  <c:x val="-6.3703703703703721E-2"/>
                  <c:y val="1.0893246187363833E-2"/>
                </c:manualLayout>
              </c:layout>
              <c:showVal val="1"/>
            </c:dLbl>
            <c:delete val="1"/>
          </c:dLbls>
          <c:xVal>
            <c:numRef>
              <c:f>'Peak data'!$D$3:$D$1123</c:f>
              <c:numCache>
                <c:formatCode>General</c:formatCode>
                <c:ptCount val="1107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data'!$F$3:$F$1123</c:f>
              <c:numCache>
                <c:formatCode>0.00</c:formatCode>
                <c:ptCount val="1107"/>
                <c:pt idx="0">
                  <c:v>0.60931944882718003</c:v>
                </c:pt>
                <c:pt idx="1">
                  <c:v>0.63275481224360997</c:v>
                </c:pt>
                <c:pt idx="2">
                  <c:v>0.64447249395182493</c:v>
                </c:pt>
                <c:pt idx="3">
                  <c:v>0.65619017566004001</c:v>
                </c:pt>
                <c:pt idx="4">
                  <c:v>1.8162406647733249</c:v>
                </c:pt>
                <c:pt idx="5">
                  <c:v>5.3668454822762177</c:v>
                </c:pt>
                <c:pt idx="6">
                  <c:v>8.2774797517618595</c:v>
                </c:pt>
                <c:pt idx="7">
                  <c:v>11.107604922688544</c:v>
                </c:pt>
                <c:pt idx="8">
                  <c:v>13.946355317134742</c:v>
                </c:pt>
                <c:pt idx="9">
                  <c:v>16.695235089933735</c:v>
                </c:pt>
                <c:pt idx="10">
                  <c:v>22.208898706216473</c:v>
                </c:pt>
                <c:pt idx="11">
                  <c:v>24.683117702745346</c:v>
                </c:pt>
                <c:pt idx="12">
                  <c:v>26.112969390975071</c:v>
                </c:pt>
                <c:pt idx="13">
                  <c:v>26.228252866309035</c:v>
                </c:pt>
                <c:pt idx="14">
                  <c:v>25.059219522457138</c:v>
                </c:pt>
                <c:pt idx="15">
                  <c:v>22.565267697486064</c:v>
                </c:pt>
                <c:pt idx="16">
                  <c:v>18.35670558535816</c:v>
                </c:pt>
                <c:pt idx="17">
                  <c:v>16.46386872830546</c:v>
                </c:pt>
                <c:pt idx="18">
                  <c:v>15.285200378668351</c:v>
                </c:pt>
                <c:pt idx="19">
                  <c:v>13.97359840117808</c:v>
                </c:pt>
                <c:pt idx="20">
                  <c:v>12.241716629851688</c:v>
                </c:pt>
                <c:pt idx="21">
                  <c:v>10.950962448721995</c:v>
                </c:pt>
                <c:pt idx="22">
                  <c:v>10.069254233722521</c:v>
                </c:pt>
                <c:pt idx="23">
                  <c:v>9.6</c:v>
                </c:pt>
                <c:pt idx="24">
                  <c:v>8.3000000000000007</c:v>
                </c:pt>
                <c:pt idx="25">
                  <c:v>7.8547386136530974</c:v>
                </c:pt>
                <c:pt idx="26">
                  <c:v>7.7563900284001264</c:v>
                </c:pt>
                <c:pt idx="27">
                  <c:v>7.4101188597875254</c:v>
                </c:pt>
                <c:pt idx="28">
                  <c:v>7.2908804039129071</c:v>
                </c:pt>
                <c:pt idx="29">
                  <c:v>6.6332597033764591</c:v>
                </c:pt>
                <c:pt idx="30">
                  <c:v>6.3161880719469865</c:v>
                </c:pt>
                <c:pt idx="31">
                  <c:v>6.1431155990322921</c:v>
                </c:pt>
                <c:pt idx="32">
                  <c:v>6.0956768696749766</c:v>
                </c:pt>
                <c:pt idx="33">
                  <c:v>6.0350688966025032</c:v>
                </c:pt>
                <c:pt idx="34">
                  <c:v>5.9753865572735876</c:v>
                </c:pt>
                <c:pt idx="35">
                  <c:v>5.9006626696118651</c:v>
                </c:pt>
                <c:pt idx="36">
                  <c:v>5.8253076680340801</c:v>
                </c:pt>
                <c:pt idx="37">
                  <c:v>5.7350583780372366</c:v>
                </c:pt>
                <c:pt idx="38">
                  <c:v>5.6527611233827706</c:v>
                </c:pt>
                <c:pt idx="39">
                  <c:v>5.556852845271905</c:v>
                </c:pt>
                <c:pt idx="40">
                  <c:v>5.4438624171662982</c:v>
                </c:pt>
                <c:pt idx="41">
                  <c:v>5.3517828968128738</c:v>
                </c:pt>
                <c:pt idx="42">
                  <c:v>4.9132218365414957</c:v>
                </c:pt>
                <c:pt idx="43">
                  <c:v>4.6646050278741971</c:v>
                </c:pt>
                <c:pt idx="44">
                  <c:v>4.5440201956453139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4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58E-2"/>
                  <c:y val="-3.2679738562091512E-2"/>
                </c:manualLayout>
              </c:layout>
              <c:showVal val="1"/>
            </c:dLbl>
            <c:dLbl>
              <c:idx val="13"/>
              <c:layout>
                <c:manualLayout>
                  <c:x val="-5.481481481481483E-2"/>
                  <c:y val="-4.793028322440096E-2"/>
                </c:manualLayout>
              </c:layout>
              <c:showVal val="1"/>
            </c:dLbl>
            <c:dLbl>
              <c:idx val="44"/>
              <c:layout>
                <c:manualLayout>
                  <c:x val="-7.8518518518518515E-2"/>
                  <c:y val="-1.9607843137254902E-2"/>
                </c:manualLayout>
              </c:layout>
              <c:showVal val="1"/>
            </c:dLbl>
            <c:delete val="1"/>
          </c:dLbls>
          <c:xVal>
            <c:numRef>
              <c:f>'Peak data'!$D$3:$D$47</c:f>
              <c:numCache>
                <c:formatCode>General</c:formatCode>
                <c:ptCount val="45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data'!$A$3:$A$47</c:f>
              <c:numCache>
                <c:formatCode>General</c:formatCode>
                <c:ptCount val="45"/>
                <c:pt idx="0">
                  <c:v>47.04</c:v>
                </c:pt>
                <c:pt idx="1">
                  <c:v>47.04</c:v>
                </c:pt>
                <c:pt idx="2">
                  <c:v>47.04</c:v>
                </c:pt>
                <c:pt idx="3">
                  <c:v>47.04</c:v>
                </c:pt>
                <c:pt idx="4">
                  <c:v>46.6</c:v>
                </c:pt>
                <c:pt idx="5">
                  <c:v>45.86</c:v>
                </c:pt>
                <c:pt idx="6">
                  <c:v>44.9</c:v>
                </c:pt>
                <c:pt idx="7">
                  <c:v>44.01</c:v>
                </c:pt>
                <c:pt idx="8">
                  <c:v>43.05</c:v>
                </c:pt>
                <c:pt idx="9">
                  <c:v>41.94</c:v>
                </c:pt>
                <c:pt idx="10">
                  <c:v>40.69</c:v>
                </c:pt>
                <c:pt idx="11">
                  <c:v>40.32</c:v>
                </c:pt>
                <c:pt idx="12">
                  <c:v>39.880000000000003</c:v>
                </c:pt>
                <c:pt idx="13">
                  <c:v>39.950000000000003</c:v>
                </c:pt>
                <c:pt idx="14">
                  <c:v>40.020000000000003</c:v>
                </c:pt>
                <c:pt idx="15">
                  <c:v>40.32</c:v>
                </c:pt>
                <c:pt idx="16">
                  <c:v>40.619999999999997</c:v>
                </c:pt>
                <c:pt idx="17">
                  <c:v>40.32</c:v>
                </c:pt>
                <c:pt idx="18">
                  <c:v>40.76</c:v>
                </c:pt>
                <c:pt idx="19">
                  <c:v>41.13</c:v>
                </c:pt>
                <c:pt idx="20">
                  <c:v>40.909999999999997</c:v>
                </c:pt>
                <c:pt idx="21">
                  <c:v>40.98</c:v>
                </c:pt>
                <c:pt idx="22">
                  <c:v>40.98</c:v>
                </c:pt>
                <c:pt idx="23">
                  <c:v>41.87</c:v>
                </c:pt>
                <c:pt idx="24">
                  <c:v>41.94</c:v>
                </c:pt>
                <c:pt idx="25">
                  <c:v>41.65</c:v>
                </c:pt>
                <c:pt idx="26">
                  <c:v>42.17</c:v>
                </c:pt>
                <c:pt idx="27">
                  <c:v>42.68</c:v>
                </c:pt>
                <c:pt idx="28">
                  <c:v>43.5</c:v>
                </c:pt>
                <c:pt idx="29">
                  <c:v>43.57</c:v>
                </c:pt>
                <c:pt idx="30">
                  <c:v>43.05</c:v>
                </c:pt>
                <c:pt idx="31">
                  <c:v>42.98</c:v>
                </c:pt>
                <c:pt idx="32">
                  <c:v>43.2</c:v>
                </c:pt>
                <c:pt idx="33">
                  <c:v>43.57</c:v>
                </c:pt>
                <c:pt idx="34">
                  <c:v>43.87</c:v>
                </c:pt>
                <c:pt idx="35">
                  <c:v>44.09</c:v>
                </c:pt>
                <c:pt idx="36">
                  <c:v>44.23</c:v>
                </c:pt>
                <c:pt idx="37">
                  <c:v>44.23</c:v>
                </c:pt>
                <c:pt idx="38">
                  <c:v>44.38</c:v>
                </c:pt>
                <c:pt idx="39">
                  <c:v>44.31</c:v>
                </c:pt>
                <c:pt idx="40">
                  <c:v>44.38</c:v>
                </c:pt>
                <c:pt idx="41">
                  <c:v>44.38</c:v>
                </c:pt>
                <c:pt idx="42">
                  <c:v>44.09</c:v>
                </c:pt>
                <c:pt idx="43">
                  <c:v>43.72</c:v>
                </c:pt>
                <c:pt idx="44">
                  <c:v>45.25</c:v>
                </c:pt>
              </c:numCache>
            </c:numRef>
          </c:yVal>
        </c:ser>
        <c:axId val="140342016"/>
        <c:axId val="14034393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8"/>
            </c:marker>
          </c:dPt>
          <c:dPt>
            <c:idx val="44"/>
            <c:marker>
              <c:symbol val="triangle"/>
              <c:size val="8"/>
            </c:marker>
          </c:dPt>
          <c:dLbls>
            <c:dLbl>
              <c:idx val="13"/>
              <c:layout>
                <c:manualLayout>
                  <c:x val="-1.4814814814814815E-2"/>
                  <c:y val="-3.7037037037037042E-2"/>
                </c:manualLayout>
              </c:layout>
              <c:showVal val="1"/>
            </c:dLbl>
            <c:dLbl>
              <c:idx val="44"/>
              <c:layout>
                <c:manualLayout>
                  <c:x val="-8.0000000000000016E-2"/>
                  <c:y val="2.614379084967321E-2"/>
                </c:manualLayout>
              </c:layout>
              <c:showVal val="1"/>
            </c:dLbl>
            <c:delete val="1"/>
          </c:dLbls>
          <c:xVal>
            <c:numRef>
              <c:f>'Peak data'!$D$3:$D$1123</c:f>
              <c:numCache>
                <c:formatCode>General</c:formatCode>
                <c:ptCount val="1107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155</c:v>
                </c:pt>
                <c:pt idx="5">
                  <c:v>463</c:v>
                </c:pt>
                <c:pt idx="6">
                  <c:v>730</c:v>
                </c:pt>
                <c:pt idx="7">
                  <c:v>1000</c:v>
                </c:pt>
                <c:pt idx="8">
                  <c:v>1270</c:v>
                </c:pt>
                <c:pt idx="9">
                  <c:v>1538</c:v>
                </c:pt>
                <c:pt idx="10">
                  <c:v>2070</c:v>
                </c:pt>
                <c:pt idx="11">
                  <c:v>2328</c:v>
                </c:pt>
                <c:pt idx="12">
                  <c:v>2586</c:v>
                </c:pt>
                <c:pt idx="13">
                  <c:v>2840</c:v>
                </c:pt>
                <c:pt idx="14">
                  <c:v>3094</c:v>
                </c:pt>
                <c:pt idx="15">
                  <c:v>3352</c:v>
                </c:pt>
                <c:pt idx="16">
                  <c:v>3861</c:v>
                </c:pt>
                <c:pt idx="17">
                  <c:v>4119</c:v>
                </c:pt>
                <c:pt idx="18">
                  <c:v>4377</c:v>
                </c:pt>
                <c:pt idx="19">
                  <c:v>4645</c:v>
                </c:pt>
                <c:pt idx="20">
                  <c:v>4890</c:v>
                </c:pt>
                <c:pt idx="21">
                  <c:v>5154</c:v>
                </c:pt>
                <c:pt idx="22">
                  <c:v>5378</c:v>
                </c:pt>
                <c:pt idx="23">
                  <c:v>5593</c:v>
                </c:pt>
                <c:pt idx="24">
                  <c:v>5795</c:v>
                </c:pt>
                <c:pt idx="25">
                  <c:v>5974</c:v>
                </c:pt>
                <c:pt idx="26">
                  <c:v>6145</c:v>
                </c:pt>
                <c:pt idx="27">
                  <c:v>6290</c:v>
                </c:pt>
                <c:pt idx="28">
                  <c:v>6418</c:v>
                </c:pt>
                <c:pt idx="29">
                  <c:v>6569</c:v>
                </c:pt>
                <c:pt idx="30">
                  <c:v>6672</c:v>
                </c:pt>
                <c:pt idx="31">
                  <c:v>6791</c:v>
                </c:pt>
                <c:pt idx="32">
                  <c:v>6899</c:v>
                </c:pt>
                <c:pt idx="33">
                  <c:v>6997</c:v>
                </c:pt>
                <c:pt idx="34">
                  <c:v>7101</c:v>
                </c:pt>
                <c:pt idx="35">
                  <c:v>7192</c:v>
                </c:pt>
                <c:pt idx="36">
                  <c:v>7287</c:v>
                </c:pt>
                <c:pt idx="37">
                  <c:v>7368</c:v>
                </c:pt>
                <c:pt idx="38">
                  <c:v>7464</c:v>
                </c:pt>
                <c:pt idx="39">
                  <c:v>7547</c:v>
                </c:pt>
                <c:pt idx="40">
                  <c:v>7611</c:v>
                </c:pt>
                <c:pt idx="41">
                  <c:v>7709</c:v>
                </c:pt>
                <c:pt idx="42">
                  <c:v>7785</c:v>
                </c:pt>
                <c:pt idx="43">
                  <c:v>7919</c:v>
                </c:pt>
                <c:pt idx="44">
                  <c:v>8000</c:v>
                </c:pt>
              </c:numCache>
            </c:numRef>
          </c:xVal>
          <c:yVal>
            <c:numRef>
              <c:f>'Peak data'!$B$3:$B$242</c:f>
              <c:numCache>
                <c:formatCode>General</c:formatCode>
                <c:ptCount val="226"/>
                <c:pt idx="0">
                  <c:v>162.30000000000001</c:v>
                </c:pt>
                <c:pt idx="1">
                  <c:v>162.4</c:v>
                </c:pt>
                <c:pt idx="2">
                  <c:v>163.1</c:v>
                </c:pt>
                <c:pt idx="3">
                  <c:v>162.5</c:v>
                </c:pt>
                <c:pt idx="4">
                  <c:v>162.9</c:v>
                </c:pt>
                <c:pt idx="5">
                  <c:v>162.30000000000001</c:v>
                </c:pt>
                <c:pt idx="6">
                  <c:v>176.5</c:v>
                </c:pt>
                <c:pt idx="7">
                  <c:v>257.2</c:v>
                </c:pt>
                <c:pt idx="8">
                  <c:v>324.8</c:v>
                </c:pt>
                <c:pt idx="9">
                  <c:v>400.7</c:v>
                </c:pt>
                <c:pt idx="10">
                  <c:v>561.9</c:v>
                </c:pt>
                <c:pt idx="11">
                  <c:v>649.4</c:v>
                </c:pt>
                <c:pt idx="12">
                  <c:v>681.8</c:v>
                </c:pt>
                <c:pt idx="13">
                  <c:v>696</c:v>
                </c:pt>
                <c:pt idx="14">
                  <c:v>691.9</c:v>
                </c:pt>
                <c:pt idx="15">
                  <c:v>668.9</c:v>
                </c:pt>
                <c:pt idx="16">
                  <c:v>597.29999999999995</c:v>
                </c:pt>
                <c:pt idx="17">
                  <c:v>559.70000000000005</c:v>
                </c:pt>
                <c:pt idx="18">
                  <c:v>525.1</c:v>
                </c:pt>
                <c:pt idx="19">
                  <c:v>485.7</c:v>
                </c:pt>
                <c:pt idx="20">
                  <c:v>451.1</c:v>
                </c:pt>
                <c:pt idx="21">
                  <c:v>420.7</c:v>
                </c:pt>
                <c:pt idx="22">
                  <c:v>395.2</c:v>
                </c:pt>
                <c:pt idx="23">
                  <c:v>367.2</c:v>
                </c:pt>
                <c:pt idx="24">
                  <c:v>350</c:v>
                </c:pt>
                <c:pt idx="25">
                  <c:v>335.2</c:v>
                </c:pt>
                <c:pt idx="26">
                  <c:v>321.5</c:v>
                </c:pt>
                <c:pt idx="27">
                  <c:v>310.3</c:v>
                </c:pt>
                <c:pt idx="28">
                  <c:v>301.5</c:v>
                </c:pt>
                <c:pt idx="29">
                  <c:v>295.7</c:v>
                </c:pt>
                <c:pt idx="30">
                  <c:v>287.10000000000002</c:v>
                </c:pt>
                <c:pt idx="31">
                  <c:v>275</c:v>
                </c:pt>
                <c:pt idx="32">
                  <c:v>272.60000000000002</c:v>
                </c:pt>
                <c:pt idx="33">
                  <c:v>268</c:v>
                </c:pt>
                <c:pt idx="34">
                  <c:v>263.8</c:v>
                </c:pt>
                <c:pt idx="35">
                  <c:v>262.60000000000002</c:v>
                </c:pt>
                <c:pt idx="36">
                  <c:v>259.7</c:v>
                </c:pt>
                <c:pt idx="37">
                  <c:v>254.4</c:v>
                </c:pt>
                <c:pt idx="38">
                  <c:v>249</c:v>
                </c:pt>
                <c:pt idx="39">
                  <c:v>245</c:v>
                </c:pt>
                <c:pt idx="40">
                  <c:v>241.8</c:v>
                </c:pt>
                <c:pt idx="41">
                  <c:v>240.7</c:v>
                </c:pt>
                <c:pt idx="42">
                  <c:v>238.5</c:v>
                </c:pt>
                <c:pt idx="43">
                  <c:v>230.5</c:v>
                </c:pt>
                <c:pt idx="44">
                  <c:v>225.4</c:v>
                </c:pt>
              </c:numCache>
            </c:numRef>
          </c:yVal>
        </c:ser>
        <c:axId val="140370688"/>
        <c:axId val="140372224"/>
      </c:scatterChart>
      <c:valAx>
        <c:axId val="14034201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43936"/>
        <c:crosses val="autoZero"/>
        <c:crossBetween val="midCat"/>
      </c:valAx>
      <c:valAx>
        <c:axId val="140343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1.8333041703120444E-3"/>
              <c:y val="0.141189336627039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42016"/>
        <c:crosses val="autoZero"/>
        <c:crossBetween val="midCat"/>
      </c:valAx>
      <c:valAx>
        <c:axId val="140370688"/>
        <c:scaling>
          <c:orientation val="minMax"/>
        </c:scaling>
        <c:delete val="1"/>
        <c:axPos val="b"/>
        <c:numFmt formatCode="General" sourceLinked="1"/>
        <c:tickLblPos val="none"/>
        <c:crossAx val="140372224"/>
        <c:crosses val="autoZero"/>
        <c:crossBetween val="midCat"/>
      </c:valAx>
      <c:valAx>
        <c:axId val="1403722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7068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22"/>
          <c:y val="0.93748734839517611"/>
          <c:w val="0.668320093321668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87</c:v>
                </c:pt>
                <c:pt idx="2">
                  <c:v>86</c:v>
                </c:pt>
                <c:pt idx="3">
                  <c:v>92</c:v>
                </c:pt>
                <c:pt idx="4">
                  <c:v>90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32.1</c:v>
                </c:pt>
                <c:pt idx="1">
                  <c:v>80</c:v>
                </c:pt>
                <c:pt idx="2">
                  <c:v>124</c:v>
                </c:pt>
                <c:pt idx="3">
                  <c:v>180</c:v>
                </c:pt>
                <c:pt idx="4">
                  <c:v>190</c:v>
                </c:pt>
                <c:pt idx="5">
                  <c:v>188</c:v>
                </c:pt>
                <c:pt idx="6">
                  <c:v>200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130</c:v>
                </c:pt>
                <c:pt idx="1">
                  <c:v>146</c:v>
                </c:pt>
                <c:pt idx="2">
                  <c:v>150</c:v>
                </c:pt>
                <c:pt idx="3">
                  <c:v>172</c:v>
                </c:pt>
                <c:pt idx="4">
                  <c:v>172</c:v>
                </c:pt>
                <c:pt idx="5">
                  <c:v>175</c:v>
                </c:pt>
                <c:pt idx="6">
                  <c:v>180</c:v>
                </c:pt>
              </c:numCache>
            </c:numRef>
          </c:yVal>
        </c:ser>
        <c:axId val="140700672"/>
        <c:axId val="865291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10.620000000000001</c:v>
                </c:pt>
                <c:pt idx="1">
                  <c:v>12.242500000000001</c:v>
                </c:pt>
                <c:pt idx="2">
                  <c:v>12.242500000000001</c:v>
                </c:pt>
                <c:pt idx="3">
                  <c:v>14.012500000000001</c:v>
                </c:pt>
                <c:pt idx="4">
                  <c:v>11.505000000000001</c:v>
                </c:pt>
                <c:pt idx="5">
                  <c:v>8.8500000000000014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2.0220868240670224</c:v>
                </c:pt>
                <c:pt idx="1">
                  <c:v>4.662033511043413</c:v>
                </c:pt>
                <c:pt idx="2">
                  <c:v>6.9930502665651195</c:v>
                </c:pt>
                <c:pt idx="3">
                  <c:v>10.672124904798174</c:v>
                </c:pt>
                <c:pt idx="4">
                  <c:v>10.952970297029704</c:v>
                </c:pt>
                <c:pt idx="5">
                  <c:v>10.110434120335112</c:v>
                </c:pt>
                <c:pt idx="6">
                  <c:v>9.4364051789794363</c:v>
                </c:pt>
              </c:numCache>
            </c:numRef>
          </c:yVal>
        </c:ser>
        <c:axId val="86532480"/>
        <c:axId val="86530688"/>
      </c:scatterChart>
      <c:valAx>
        <c:axId val="1407006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29152"/>
        <c:crosses val="autoZero"/>
        <c:crossBetween val="midCat"/>
      </c:valAx>
      <c:valAx>
        <c:axId val="86529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700672"/>
        <c:crosses val="autoZero"/>
        <c:crossBetween val="midCat"/>
      </c:valAx>
      <c:valAx>
        <c:axId val="86530688"/>
        <c:scaling>
          <c:orientation val="minMax"/>
        </c:scaling>
        <c:axPos val="r"/>
        <c:numFmt formatCode="0.0" sourceLinked="0"/>
        <c:tickLblPos val="nextTo"/>
        <c:crossAx val="86532480"/>
        <c:crosses val="max"/>
        <c:crossBetween val="midCat"/>
      </c:valAx>
      <c:valAx>
        <c:axId val="86532480"/>
        <c:scaling>
          <c:orientation val="minMax"/>
        </c:scaling>
        <c:delete val="1"/>
        <c:axPos val="b"/>
        <c:numFmt formatCode="General" sourceLinked="1"/>
        <c:tickLblPos val="none"/>
        <c:crossAx val="865306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87</c:v>
                </c:pt>
                <c:pt idx="2">
                  <c:v>86</c:v>
                </c:pt>
                <c:pt idx="3">
                  <c:v>92</c:v>
                </c:pt>
                <c:pt idx="4">
                  <c:v>90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32.1</c:v>
                </c:pt>
                <c:pt idx="1">
                  <c:v>80</c:v>
                </c:pt>
                <c:pt idx="2">
                  <c:v>124</c:v>
                </c:pt>
                <c:pt idx="3">
                  <c:v>180</c:v>
                </c:pt>
                <c:pt idx="4">
                  <c:v>190</c:v>
                </c:pt>
                <c:pt idx="5">
                  <c:v>188</c:v>
                </c:pt>
                <c:pt idx="6">
                  <c:v>200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130</c:v>
                </c:pt>
                <c:pt idx="1">
                  <c:v>146</c:v>
                </c:pt>
                <c:pt idx="2">
                  <c:v>150</c:v>
                </c:pt>
                <c:pt idx="3">
                  <c:v>172</c:v>
                </c:pt>
                <c:pt idx="4">
                  <c:v>172</c:v>
                </c:pt>
                <c:pt idx="5">
                  <c:v>175</c:v>
                </c:pt>
                <c:pt idx="6">
                  <c:v>180</c:v>
                </c:pt>
              </c:numCache>
            </c:numRef>
          </c:yVal>
        </c:ser>
        <c:axId val="140735616"/>
        <c:axId val="1407375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14.4</c:v>
                </c:pt>
                <c:pt idx="1">
                  <c:v>16.600000000000001</c:v>
                </c:pt>
                <c:pt idx="2">
                  <c:v>16.600000000000001</c:v>
                </c:pt>
                <c:pt idx="3">
                  <c:v>19</c:v>
                </c:pt>
                <c:pt idx="4">
                  <c:v>15.6</c:v>
                </c:pt>
                <c:pt idx="5">
                  <c:v>12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1.514673398548438</c:v>
                </c:pt>
                <c:pt idx="1">
                  <c:v>3.4921636688755653</c:v>
                </c:pt>
                <c:pt idx="2">
                  <c:v>5.2382455033133493</c:v>
                </c:pt>
                <c:pt idx="3">
                  <c:v>7.9941096034500898</c:v>
                </c:pt>
                <c:pt idx="4">
                  <c:v>8.2044809088040385</c:v>
                </c:pt>
                <c:pt idx="5">
                  <c:v>7.5733669927421898</c:v>
                </c:pt>
                <c:pt idx="6">
                  <c:v>7.0684758598927102</c:v>
                </c:pt>
              </c:numCache>
            </c:numRef>
          </c:yVal>
        </c:ser>
        <c:axId val="140749056"/>
        <c:axId val="140747520"/>
      </c:scatterChart>
      <c:valAx>
        <c:axId val="1407356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737536"/>
        <c:crosses val="autoZero"/>
        <c:crossBetween val="midCat"/>
      </c:valAx>
      <c:valAx>
        <c:axId val="14073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735616"/>
        <c:crosses val="autoZero"/>
        <c:crossBetween val="midCat"/>
      </c:valAx>
      <c:valAx>
        <c:axId val="140747520"/>
        <c:scaling>
          <c:orientation val="minMax"/>
        </c:scaling>
        <c:axPos val="r"/>
        <c:numFmt formatCode="0.0" sourceLinked="0"/>
        <c:tickLblPos val="nextTo"/>
        <c:crossAx val="140749056"/>
        <c:crosses val="max"/>
        <c:crossBetween val="midCat"/>
      </c:valAx>
      <c:valAx>
        <c:axId val="140749056"/>
        <c:scaling>
          <c:orientation val="minMax"/>
        </c:scaling>
        <c:delete val="1"/>
        <c:axPos val="b"/>
        <c:numFmt formatCode="General" sourceLinked="1"/>
        <c:tickLblPos val="none"/>
        <c:crossAx val="1407475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82</c:v>
                </c:pt>
                <c:pt idx="2">
                  <c:v>90</c:v>
                </c:pt>
                <c:pt idx="3">
                  <c:v>92</c:v>
                </c:pt>
                <c:pt idx="4">
                  <c:v>88</c:v>
                </c:pt>
                <c:pt idx="5">
                  <c:v>88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82</c:v>
                </c:pt>
                <c:pt idx="4">
                  <c:v>82</c:v>
                </c:pt>
                <c:pt idx="5">
                  <c:v>81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27</c:v>
                </c:pt>
                <c:pt idx="1">
                  <c:v>51</c:v>
                </c:pt>
                <c:pt idx="2">
                  <c:v>72</c:v>
                </c:pt>
                <c:pt idx="3">
                  <c:v>76</c:v>
                </c:pt>
                <c:pt idx="4">
                  <c:v>88</c:v>
                </c:pt>
                <c:pt idx="5">
                  <c:v>125</c:v>
                </c:pt>
                <c:pt idx="6">
                  <c:v>85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101</c:v>
                </c:pt>
                <c:pt idx="1">
                  <c:v>105</c:v>
                </c:pt>
                <c:pt idx="2">
                  <c:v>102</c:v>
                </c:pt>
                <c:pt idx="3">
                  <c:v>85</c:v>
                </c:pt>
                <c:pt idx="4">
                  <c:v>92</c:v>
                </c:pt>
                <c:pt idx="5">
                  <c:v>120</c:v>
                </c:pt>
                <c:pt idx="6">
                  <c:v>80</c:v>
                </c:pt>
              </c:numCache>
            </c:numRef>
          </c:yVal>
        </c:ser>
        <c:axId val="97197056"/>
        <c:axId val="972074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7.08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4.4250000000000007</c:v>
                </c:pt>
                <c:pt idx="6">
                  <c:v>3.54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2.6961157654226962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5.0552170601675561</c:v>
                </c:pt>
                <c:pt idx="6">
                  <c:v>4.7182025894897182</c:v>
                </c:pt>
              </c:numCache>
            </c:numRef>
          </c:yVal>
        </c:ser>
        <c:axId val="97218944"/>
        <c:axId val="97208960"/>
      </c:scatterChart>
      <c:valAx>
        <c:axId val="971970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07424"/>
        <c:crosses val="autoZero"/>
        <c:crossBetween val="midCat"/>
      </c:valAx>
      <c:valAx>
        <c:axId val="97207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7056"/>
        <c:crosses val="autoZero"/>
        <c:crossBetween val="midCat"/>
      </c:valAx>
      <c:valAx>
        <c:axId val="97208960"/>
        <c:scaling>
          <c:orientation val="minMax"/>
        </c:scaling>
        <c:axPos val="r"/>
        <c:numFmt formatCode="0.0" sourceLinked="0"/>
        <c:tickLblPos val="nextTo"/>
        <c:crossAx val="97218944"/>
        <c:crosses val="max"/>
        <c:crossBetween val="midCat"/>
      </c:valAx>
      <c:valAx>
        <c:axId val="97218944"/>
        <c:scaling>
          <c:orientation val="minMax"/>
        </c:scaling>
        <c:delete val="1"/>
        <c:axPos val="b"/>
        <c:numFmt formatCode="General" sourceLinked="1"/>
        <c:tickLblPos val="none"/>
        <c:crossAx val="972089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82</c:v>
                </c:pt>
                <c:pt idx="2">
                  <c:v>90</c:v>
                </c:pt>
                <c:pt idx="3">
                  <c:v>92</c:v>
                </c:pt>
                <c:pt idx="4">
                  <c:v>88</c:v>
                </c:pt>
                <c:pt idx="5">
                  <c:v>88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82</c:v>
                </c:pt>
                <c:pt idx="4">
                  <c:v>82</c:v>
                </c:pt>
                <c:pt idx="5">
                  <c:v>81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27</c:v>
                </c:pt>
                <c:pt idx="1">
                  <c:v>51</c:v>
                </c:pt>
                <c:pt idx="2">
                  <c:v>72</c:v>
                </c:pt>
                <c:pt idx="3">
                  <c:v>76</c:v>
                </c:pt>
                <c:pt idx="4">
                  <c:v>88</c:v>
                </c:pt>
                <c:pt idx="5">
                  <c:v>125</c:v>
                </c:pt>
                <c:pt idx="6">
                  <c:v>85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101</c:v>
                </c:pt>
                <c:pt idx="1">
                  <c:v>105</c:v>
                </c:pt>
                <c:pt idx="2">
                  <c:v>102</c:v>
                </c:pt>
                <c:pt idx="3">
                  <c:v>85</c:v>
                </c:pt>
                <c:pt idx="4">
                  <c:v>92</c:v>
                </c:pt>
                <c:pt idx="5">
                  <c:v>120</c:v>
                </c:pt>
                <c:pt idx="6">
                  <c:v>80</c:v>
                </c:pt>
              </c:numCache>
            </c:numRef>
          </c:yVal>
        </c:ser>
        <c:axId val="140899456"/>
        <c:axId val="14090137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9.6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  <c:pt idx="5">
                  <c:v>6</c:v>
                </c:pt>
                <c:pt idx="6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2.0195645313979171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3.7866834963710949</c:v>
                </c:pt>
                <c:pt idx="6">
                  <c:v>3.5342379299463551</c:v>
                </c:pt>
              </c:numCache>
            </c:numRef>
          </c:yVal>
        </c:ser>
        <c:axId val="143001856"/>
        <c:axId val="143000320"/>
      </c:scatterChart>
      <c:valAx>
        <c:axId val="1408994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01376"/>
        <c:crosses val="autoZero"/>
        <c:crossBetween val="midCat"/>
      </c:valAx>
      <c:valAx>
        <c:axId val="140901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99456"/>
        <c:crosses val="autoZero"/>
        <c:crossBetween val="midCat"/>
      </c:valAx>
      <c:valAx>
        <c:axId val="143000320"/>
        <c:scaling>
          <c:orientation val="minMax"/>
        </c:scaling>
        <c:axPos val="r"/>
        <c:numFmt formatCode="0.0" sourceLinked="0"/>
        <c:tickLblPos val="nextTo"/>
        <c:crossAx val="143001856"/>
        <c:crosses val="max"/>
        <c:crossBetween val="midCat"/>
      </c:valAx>
      <c:valAx>
        <c:axId val="143001856"/>
        <c:scaling>
          <c:orientation val="minMax"/>
        </c:scaling>
        <c:delete val="1"/>
        <c:axPos val="b"/>
        <c:numFmt formatCode="General" sourceLinked="1"/>
        <c:tickLblPos val="none"/>
        <c:crossAx val="1430003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81</c:v>
                </c:pt>
                <c:pt idx="1">
                  <c:v>93</c:v>
                </c:pt>
                <c:pt idx="2">
                  <c:v>84</c:v>
                </c:pt>
                <c:pt idx="3">
                  <c:v>78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78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37</c:v>
                </c:pt>
                <c:pt idx="1">
                  <c:v>48</c:v>
                </c:pt>
                <c:pt idx="2">
                  <c:v>26</c:v>
                </c:pt>
                <c:pt idx="3">
                  <c:v>38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131</c:v>
                </c:pt>
                <c:pt idx="1">
                  <c:v>105</c:v>
                </c:pt>
                <c:pt idx="2">
                  <c:v>59</c:v>
                </c:pt>
                <c:pt idx="3">
                  <c:v>60</c:v>
                </c:pt>
              </c:numCache>
            </c:numRef>
          </c:yVal>
        </c:ser>
        <c:axId val="143399936"/>
        <c:axId val="1434062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10.620000000000001</c:v>
                </c:pt>
                <c:pt idx="1">
                  <c:v>7.9650000000000007</c:v>
                </c:pt>
                <c:pt idx="2">
                  <c:v>2.6550000000000002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2.0220868240670224</c:v>
                </c:pt>
                <c:pt idx="1">
                  <c:v>3.0331302361005337</c:v>
                </c:pt>
                <c:pt idx="2">
                  <c:v>1.5165651180502668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3417728"/>
        <c:axId val="143407744"/>
      </c:scatterChart>
      <c:valAx>
        <c:axId val="14339993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406208"/>
        <c:crosses val="autoZero"/>
        <c:crossBetween val="midCat"/>
      </c:valAx>
      <c:valAx>
        <c:axId val="143406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399936"/>
        <c:crosses val="autoZero"/>
        <c:crossBetween val="midCat"/>
      </c:valAx>
      <c:valAx>
        <c:axId val="143407744"/>
        <c:scaling>
          <c:orientation val="minMax"/>
        </c:scaling>
        <c:axPos val="r"/>
        <c:numFmt formatCode="0.0" sourceLinked="0"/>
        <c:tickLblPos val="nextTo"/>
        <c:crossAx val="143417728"/>
        <c:crosses val="max"/>
        <c:crossBetween val="midCat"/>
      </c:valAx>
      <c:valAx>
        <c:axId val="143417728"/>
        <c:scaling>
          <c:orientation val="minMax"/>
        </c:scaling>
        <c:delete val="1"/>
        <c:axPos val="b"/>
        <c:numFmt formatCode="General" sourceLinked="1"/>
        <c:tickLblPos val="none"/>
        <c:crossAx val="1434077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81</c:v>
                </c:pt>
                <c:pt idx="1">
                  <c:v>93</c:v>
                </c:pt>
                <c:pt idx="2">
                  <c:v>84</c:v>
                </c:pt>
                <c:pt idx="3">
                  <c:v>78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78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37</c:v>
                </c:pt>
                <c:pt idx="1">
                  <c:v>48</c:v>
                </c:pt>
                <c:pt idx="2">
                  <c:v>26</c:v>
                </c:pt>
                <c:pt idx="3">
                  <c:v>38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131</c:v>
                </c:pt>
                <c:pt idx="1">
                  <c:v>105</c:v>
                </c:pt>
                <c:pt idx="2">
                  <c:v>59</c:v>
                </c:pt>
                <c:pt idx="3">
                  <c:v>60</c:v>
                </c:pt>
              </c:numCache>
            </c:numRef>
          </c:yVal>
        </c:ser>
        <c:axId val="143770752"/>
        <c:axId val="1437726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14.4</c:v>
                </c:pt>
                <c:pt idx="1">
                  <c:v>10.8</c:v>
                </c:pt>
                <c:pt idx="2">
                  <c:v>3.6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1.514673398548438</c:v>
                </c:pt>
                <c:pt idx="1">
                  <c:v>2.2720100978226569</c:v>
                </c:pt>
                <c:pt idx="2">
                  <c:v>1.1360050489113285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7361792"/>
        <c:axId val="87360256"/>
      </c:scatterChart>
      <c:valAx>
        <c:axId val="143770752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772672"/>
        <c:crosses val="autoZero"/>
        <c:crossBetween val="midCat"/>
      </c:valAx>
      <c:valAx>
        <c:axId val="143772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770752"/>
        <c:crosses val="autoZero"/>
        <c:crossBetween val="midCat"/>
      </c:valAx>
      <c:valAx>
        <c:axId val="87360256"/>
        <c:scaling>
          <c:orientation val="minMax"/>
        </c:scaling>
        <c:axPos val="r"/>
        <c:numFmt formatCode="0.0" sourceLinked="0"/>
        <c:tickLblPos val="nextTo"/>
        <c:crossAx val="87361792"/>
        <c:crosses val="max"/>
        <c:crossBetween val="midCat"/>
      </c:valAx>
      <c:valAx>
        <c:axId val="87361792"/>
        <c:scaling>
          <c:orientation val="minMax"/>
        </c:scaling>
        <c:delete val="1"/>
        <c:axPos val="b"/>
        <c:numFmt formatCode="General" sourceLinked="1"/>
        <c:tickLblPos val="none"/>
        <c:crossAx val="87360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 48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0.12745</cdr:y>
    </cdr:from>
    <cdr:to>
      <cdr:x>0.04222</cdr:x>
      <cdr:y>0.85294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742950"/>
          <a:ext cx="352416" cy="4229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0.24889</cdr:x>
      <cdr:y>0</cdr:y>
    </cdr:from>
    <cdr:to>
      <cdr:x>0.79556</cdr:x>
      <cdr:y>0.20262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33610" y="-28575"/>
          <a:ext cx="4686328" cy="1181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0.01144</cdr:y>
    </cdr:from>
    <cdr:to>
      <cdr:x>0.27222</cdr:x>
      <cdr:y>0.12418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663" y="6666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0.19935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-28575"/>
          <a:ext cx="4410123" cy="1162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0.2402</cdr:y>
    </cdr:from>
    <cdr:to>
      <cdr:x>0.99666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0.02451</cdr:y>
    </cdr:from>
    <cdr:to>
      <cdr:x>0.28111</cdr:x>
      <cdr:y>0.13725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0.24333</cdr:x>
      <cdr:y>0</cdr:y>
    </cdr:from>
    <cdr:to>
      <cdr:x>0.79778</cdr:x>
      <cdr:y>0.18954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85965" y="-28575"/>
          <a:ext cx="4753023" cy="1104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0.05444</cdr:x>
      <cdr:y>0.01307</cdr:y>
    </cdr:from>
    <cdr:to>
      <cdr:x>0.27666</cdr:x>
      <cdr:y>0.12581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6725" y="762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0.28222</cdr:x>
      <cdr:y>0</cdr:y>
    </cdr:from>
    <cdr:to>
      <cdr:x>0.79667</cdr:x>
      <cdr:y>0.20425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19340" y="-28575"/>
          <a:ext cx="4410123" cy="1190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0.96445</cdr:x>
      <cdr:y>0.23693</cdr:y>
    </cdr:from>
    <cdr:to>
      <cdr:x>0.99333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0.01797</cdr:y>
    </cdr:from>
    <cdr:to>
      <cdr:x>0.29111</cdr:x>
      <cdr:y>0.13071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0.25445</cdr:x>
      <cdr:y>0</cdr:y>
    </cdr:from>
    <cdr:to>
      <cdr:x>0.79334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81254" y="-28575"/>
          <a:ext cx="4619634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0.03268</cdr:y>
    </cdr:from>
    <cdr:to>
      <cdr:x>0.27555</cdr:x>
      <cdr:y>0.14542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7200" y="1905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0.28222</cdr:x>
      <cdr:y>0</cdr:y>
    </cdr:from>
    <cdr:to>
      <cdr:x>0.79667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19340" y="-28575"/>
          <a:ext cx="4410123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0.97112</cdr:x>
      <cdr:y>0.23693</cdr:y>
    </cdr:from>
    <cdr:to>
      <cdr:x>1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53463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0.02124</cdr:y>
    </cdr:from>
    <cdr:to>
      <cdr:x>0.28555</cdr:x>
      <cdr:y>0.13398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292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3"/>
  <sheetViews>
    <sheetView workbookViewId="0">
      <pane ySplit="2" topLeftCell="A3" activePane="bottomLeft" state="frozen"/>
      <selection pane="bottomLeft" activeCell="D8" sqref="D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47.04</v>
      </c>
      <c r="B3">
        <v>162.30000000000001</v>
      </c>
      <c r="C3">
        <v>649.70000000000005</v>
      </c>
      <c r="D3">
        <v>52</v>
      </c>
      <c r="E3">
        <v>111.4</v>
      </c>
      <c r="F3" s="8">
        <f t="shared" ref="F3:F242" si="0">(D3*E3)/9507</f>
        <v>0.60931944882718003</v>
      </c>
      <c r="G3" s="7">
        <f t="shared" ref="G3:G242" si="1">SUM(E3*0.7375)</f>
        <v>82.157500000000013</v>
      </c>
      <c r="H3" s="7">
        <f t="shared" ref="H3:H242" si="2">SUM(D3*G3)/5252</f>
        <v>0.81344059405940605</v>
      </c>
      <c r="I3" s="9"/>
      <c r="J3" s="5"/>
      <c r="L3" s="4"/>
      <c r="M3" s="4"/>
      <c r="N3" s="4"/>
    </row>
    <row r="4" spans="1:14" s="3" customFormat="1" ht="12.75" customHeight="1">
      <c r="A4">
        <v>47.04</v>
      </c>
      <c r="B4">
        <v>162.4</v>
      </c>
      <c r="C4">
        <v>649.9</v>
      </c>
      <c r="D4">
        <v>54</v>
      </c>
      <c r="E4">
        <v>111.4</v>
      </c>
      <c r="F4" s="8">
        <f t="shared" ref="F4:F60" si="3">(D4*E4)/9507</f>
        <v>0.63275481224360997</v>
      </c>
      <c r="G4" s="7">
        <f t="shared" ref="G4:G60" si="4">SUM(E4*0.7375)</f>
        <v>82.157500000000013</v>
      </c>
      <c r="H4" s="7">
        <f t="shared" ref="H4:H60" si="5">SUM(D4*G4)/5252</f>
        <v>0.84472677075399871</v>
      </c>
      <c r="I4" s="9"/>
      <c r="J4" s="5"/>
      <c r="L4" s="4"/>
      <c r="M4" s="4"/>
      <c r="N4" s="4"/>
    </row>
    <row r="5" spans="1:14" s="3" customFormat="1" ht="12.75" customHeight="1">
      <c r="A5">
        <v>47.04</v>
      </c>
      <c r="B5">
        <v>163.1</v>
      </c>
      <c r="C5">
        <v>648.70000000000005</v>
      </c>
      <c r="D5">
        <v>55</v>
      </c>
      <c r="E5">
        <v>111.4</v>
      </c>
      <c r="F5" s="8">
        <f t="shared" si="3"/>
        <v>0.64447249395182493</v>
      </c>
      <c r="G5" s="7">
        <f t="shared" si="4"/>
        <v>82.157500000000013</v>
      </c>
      <c r="H5" s="7">
        <f t="shared" si="5"/>
        <v>0.86036985910129482</v>
      </c>
      <c r="I5" s="9"/>
      <c r="J5" s="5"/>
      <c r="L5" s="4"/>
      <c r="M5" s="4"/>
      <c r="N5" s="4"/>
    </row>
    <row r="6" spans="1:14" s="3" customFormat="1" ht="12.75" customHeight="1">
      <c r="A6">
        <v>47.04</v>
      </c>
      <c r="B6">
        <v>162.5</v>
      </c>
      <c r="C6">
        <v>649.70000000000005</v>
      </c>
      <c r="D6">
        <v>56</v>
      </c>
      <c r="E6">
        <v>111.4</v>
      </c>
      <c r="F6" s="8">
        <f t="shared" si="3"/>
        <v>0.65619017566004001</v>
      </c>
      <c r="G6" s="7">
        <f t="shared" si="4"/>
        <v>82.157500000000013</v>
      </c>
      <c r="H6" s="7">
        <f t="shared" si="5"/>
        <v>0.87601294744859115</v>
      </c>
      <c r="I6" s="9"/>
      <c r="J6" s="5"/>
      <c r="L6" s="4"/>
      <c r="M6" s="4"/>
      <c r="N6" s="4"/>
    </row>
    <row r="7" spans="1:14" s="3" customFormat="1" ht="12.75" customHeight="1">
      <c r="A7">
        <v>46.6</v>
      </c>
      <c r="B7">
        <v>162.9</v>
      </c>
      <c r="C7">
        <v>647.1</v>
      </c>
      <c r="D7">
        <v>155</v>
      </c>
      <c r="E7">
        <v>111.4</v>
      </c>
      <c r="F7" s="8">
        <f t="shared" si="3"/>
        <v>1.8162406647733249</v>
      </c>
      <c r="G7" s="7">
        <f t="shared" si="4"/>
        <v>82.157500000000013</v>
      </c>
      <c r="H7" s="7">
        <f t="shared" si="5"/>
        <v>2.4246786938309222</v>
      </c>
      <c r="I7" s="9"/>
      <c r="J7" s="5"/>
      <c r="L7" s="4"/>
      <c r="M7" s="4"/>
      <c r="N7" s="4"/>
    </row>
    <row r="8" spans="1:14" s="3" customFormat="1" ht="12.75" customHeight="1">
      <c r="A8">
        <v>45.86</v>
      </c>
      <c r="B8">
        <v>162.30000000000001</v>
      </c>
      <c r="C8">
        <v>646.20000000000005</v>
      </c>
      <c r="D8">
        <v>463</v>
      </c>
      <c r="E8">
        <v>110.2</v>
      </c>
      <c r="F8" s="8">
        <f t="shared" si="3"/>
        <v>5.3668454822762177</v>
      </c>
      <c r="G8" s="7">
        <f t="shared" si="4"/>
        <v>81.272500000000008</v>
      </c>
      <c r="H8" s="7">
        <f t="shared" si="5"/>
        <v>7.1647310548362535</v>
      </c>
      <c r="I8" s="9"/>
      <c r="J8" s="5"/>
      <c r="L8" s="4"/>
      <c r="M8" s="4"/>
      <c r="N8" s="4"/>
    </row>
    <row r="9" spans="1:14" s="3" customFormat="1" ht="12.75" customHeight="1">
      <c r="A9">
        <v>44.9</v>
      </c>
      <c r="B9">
        <v>176.5</v>
      </c>
      <c r="C9">
        <v>646.9</v>
      </c>
      <c r="D9">
        <v>730</v>
      </c>
      <c r="E9">
        <v>107.8</v>
      </c>
      <c r="F9" s="8">
        <f t="shared" si="3"/>
        <v>8.2774797517618595</v>
      </c>
      <c r="G9" s="7">
        <f t="shared" si="4"/>
        <v>79.502499999999998</v>
      </c>
      <c r="H9" s="7">
        <f t="shared" si="5"/>
        <v>11.050423648134043</v>
      </c>
      <c r="I9" s="9"/>
      <c r="J9" s="5"/>
      <c r="L9" s="4"/>
      <c r="M9" s="4"/>
      <c r="N9" s="4"/>
    </row>
    <row r="10" spans="1:14" s="3" customFormat="1" ht="12.75" customHeight="1">
      <c r="A10">
        <v>44.01</v>
      </c>
      <c r="B10">
        <v>257.2</v>
      </c>
      <c r="C10">
        <v>648</v>
      </c>
      <c r="D10">
        <v>1000</v>
      </c>
      <c r="E10">
        <v>105.6</v>
      </c>
      <c r="F10" s="8">
        <f t="shared" si="3"/>
        <v>11.107604922688544</v>
      </c>
      <c r="G10" s="7">
        <f t="shared" si="4"/>
        <v>77.88</v>
      </c>
      <c r="H10" s="7">
        <f t="shared" si="5"/>
        <v>14.82863670982483</v>
      </c>
      <c r="I10" s="9"/>
      <c r="J10" s="5"/>
      <c r="L10" s="4"/>
      <c r="M10" s="4"/>
      <c r="N10" s="4"/>
    </row>
    <row r="11" spans="1:14" s="3" customFormat="1" ht="12.75" customHeight="1">
      <c r="A11">
        <v>43.05</v>
      </c>
      <c r="B11">
        <v>324.8</v>
      </c>
      <c r="C11">
        <v>647.9</v>
      </c>
      <c r="D11">
        <v>1270</v>
      </c>
      <c r="E11">
        <v>104.4</v>
      </c>
      <c r="F11" s="8">
        <f t="shared" si="3"/>
        <v>13.946355317134742</v>
      </c>
      <c r="G11" s="7">
        <f t="shared" si="4"/>
        <v>76.995000000000005</v>
      </c>
      <c r="H11" s="7">
        <f t="shared" si="5"/>
        <v>18.618364432597108</v>
      </c>
      <c r="I11" s="9"/>
      <c r="J11" s="5"/>
      <c r="L11" s="4"/>
      <c r="M11" s="4"/>
      <c r="N11" s="4"/>
    </row>
    <row r="12" spans="1:14" s="3" customFormat="1" ht="12.75" customHeight="1">
      <c r="A12">
        <v>41.94</v>
      </c>
      <c r="B12">
        <v>400.7</v>
      </c>
      <c r="C12">
        <v>648.5</v>
      </c>
      <c r="D12">
        <v>1538</v>
      </c>
      <c r="E12">
        <v>103.2</v>
      </c>
      <c r="F12" s="8">
        <f t="shared" si="3"/>
        <v>16.695235089933735</v>
      </c>
      <c r="G12" s="7">
        <f t="shared" si="4"/>
        <v>76.110000000000014</v>
      </c>
      <c r="H12" s="7">
        <f t="shared" si="5"/>
        <v>22.288115003808077</v>
      </c>
      <c r="I12" s="9"/>
      <c r="J12" s="5"/>
      <c r="L12" s="4"/>
      <c r="M12" s="4"/>
      <c r="N12" s="4"/>
    </row>
    <row r="13" spans="1:14" s="3" customFormat="1" ht="12.75" customHeight="1">
      <c r="A13">
        <v>40.69</v>
      </c>
      <c r="B13">
        <v>561.9</v>
      </c>
      <c r="C13">
        <v>633.20000000000005</v>
      </c>
      <c r="D13">
        <v>2070</v>
      </c>
      <c r="E13">
        <v>102</v>
      </c>
      <c r="F13" s="8">
        <f t="shared" si="3"/>
        <v>22.208898706216473</v>
      </c>
      <c r="G13" s="7">
        <f t="shared" si="4"/>
        <v>75.225000000000009</v>
      </c>
      <c r="H13" s="7">
        <f t="shared" si="5"/>
        <v>29.648848057882716</v>
      </c>
      <c r="I13" s="9"/>
      <c r="J13" s="5"/>
      <c r="L13" s="4"/>
      <c r="M13" s="4"/>
      <c r="N13" s="4"/>
    </row>
    <row r="14" spans="1:14" s="3" customFormat="1" ht="12.75" customHeight="1">
      <c r="A14">
        <v>40.32</v>
      </c>
      <c r="B14">
        <v>649.4</v>
      </c>
      <c r="C14">
        <v>618.4</v>
      </c>
      <c r="D14">
        <v>2328</v>
      </c>
      <c r="E14">
        <v>100.8</v>
      </c>
      <c r="F14" s="8">
        <f t="shared" si="3"/>
        <v>24.683117702745346</v>
      </c>
      <c r="G14" s="7">
        <f t="shared" si="4"/>
        <v>74.34</v>
      </c>
      <c r="H14" s="7">
        <f t="shared" si="5"/>
        <v>32.951926884996197</v>
      </c>
      <c r="I14" s="9"/>
      <c r="J14" s="5"/>
      <c r="L14" s="4"/>
      <c r="M14" s="4"/>
      <c r="N14" s="4"/>
    </row>
    <row r="15" spans="1:14" s="3" customFormat="1" ht="12.75" customHeight="1">
      <c r="A15">
        <v>39.880000000000003</v>
      </c>
      <c r="B15">
        <v>681.8</v>
      </c>
      <c r="C15">
        <v>630.70000000000005</v>
      </c>
      <c r="D15">
        <v>2586</v>
      </c>
      <c r="E15">
        <v>96</v>
      </c>
      <c r="F15" s="8">
        <f t="shared" si="3"/>
        <v>26.112969390975071</v>
      </c>
      <c r="G15" s="7">
        <f t="shared" si="4"/>
        <v>70.800000000000011</v>
      </c>
      <c r="H15" s="7">
        <f t="shared" si="5"/>
        <v>34.860776846915464</v>
      </c>
      <c r="I15" s="9"/>
      <c r="J15" s="5"/>
      <c r="L15" s="4"/>
      <c r="M15" s="4"/>
      <c r="N15" s="4"/>
    </row>
    <row r="16" spans="1:14" s="3" customFormat="1" ht="12.75" customHeight="1">
      <c r="A16">
        <v>39.950000000000003</v>
      </c>
      <c r="B16">
        <v>696</v>
      </c>
      <c r="C16">
        <v>638.79999999999995</v>
      </c>
      <c r="D16">
        <v>2840</v>
      </c>
      <c r="E16">
        <v>87.8</v>
      </c>
      <c r="F16" s="8">
        <f t="shared" si="3"/>
        <v>26.228252866309035</v>
      </c>
      <c r="G16" s="7">
        <f t="shared" si="4"/>
        <v>64.752499999999998</v>
      </c>
      <c r="H16" s="7">
        <f t="shared" si="5"/>
        <v>35.014680121858341</v>
      </c>
      <c r="I16" s="9"/>
      <c r="J16" s="5"/>
      <c r="L16" s="4"/>
      <c r="M16" s="4"/>
      <c r="N16" s="4"/>
    </row>
    <row r="17" spans="1:14" s="3" customFormat="1" ht="12.75" customHeight="1">
      <c r="A17">
        <v>40.020000000000003</v>
      </c>
      <c r="B17">
        <v>691.9</v>
      </c>
      <c r="C17">
        <v>640.4</v>
      </c>
      <c r="D17">
        <v>3094</v>
      </c>
      <c r="E17">
        <v>77</v>
      </c>
      <c r="F17" s="8">
        <f t="shared" si="3"/>
        <v>25.059219522457138</v>
      </c>
      <c r="G17" s="7">
        <f t="shared" si="4"/>
        <v>56.787500000000001</v>
      </c>
      <c r="H17" s="7">
        <f t="shared" si="5"/>
        <v>33.454022277227722</v>
      </c>
      <c r="I17" s="9"/>
      <c r="J17" s="5"/>
      <c r="L17" s="4"/>
      <c r="M17" s="4"/>
      <c r="N17" s="4"/>
    </row>
    <row r="18" spans="1:14" s="3" customFormat="1" ht="12.75" customHeight="1">
      <c r="A18">
        <v>40.32</v>
      </c>
      <c r="B18">
        <v>668.9</v>
      </c>
      <c r="C18">
        <v>632.1</v>
      </c>
      <c r="D18">
        <v>3352</v>
      </c>
      <c r="E18">
        <v>64</v>
      </c>
      <c r="F18" s="8">
        <f t="shared" si="3"/>
        <v>22.565267697486064</v>
      </c>
      <c r="G18" s="7">
        <f t="shared" si="4"/>
        <v>47.2</v>
      </c>
      <c r="H18" s="7">
        <f t="shared" si="5"/>
        <v>30.12460015232293</v>
      </c>
      <c r="I18" s="9"/>
      <c r="J18" s="5"/>
      <c r="L18" s="4"/>
      <c r="M18" s="4"/>
      <c r="N18" s="4"/>
    </row>
    <row r="19" spans="1:14" s="3" customFormat="1" ht="12.75" customHeight="1">
      <c r="A19">
        <v>40.619999999999997</v>
      </c>
      <c r="B19">
        <v>597.29999999999995</v>
      </c>
      <c r="C19">
        <v>599.29999999999995</v>
      </c>
      <c r="D19">
        <v>3861</v>
      </c>
      <c r="E19">
        <v>45.2</v>
      </c>
      <c r="F19" s="8">
        <f t="shared" si="3"/>
        <v>18.35670558535816</v>
      </c>
      <c r="G19" s="7">
        <f t="shared" si="4"/>
        <v>33.335000000000001</v>
      </c>
      <c r="H19" s="7">
        <f t="shared" si="5"/>
        <v>24.506175742574257</v>
      </c>
      <c r="I19" s="9"/>
      <c r="J19" s="5"/>
      <c r="L19" s="4"/>
      <c r="M19" s="4"/>
      <c r="N19" s="4"/>
    </row>
    <row r="20" spans="1:14" s="3" customFormat="1" ht="12.75" customHeight="1">
      <c r="A20">
        <v>40.32</v>
      </c>
      <c r="B20">
        <v>559.70000000000005</v>
      </c>
      <c r="C20">
        <v>571.6</v>
      </c>
      <c r="D20">
        <v>4119</v>
      </c>
      <c r="E20">
        <v>38</v>
      </c>
      <c r="F20" s="8">
        <f t="shared" si="3"/>
        <v>16.46386872830546</v>
      </c>
      <c r="G20" s="7">
        <f t="shared" si="4"/>
        <v>28.025000000000002</v>
      </c>
      <c r="H20" s="7">
        <f t="shared" si="5"/>
        <v>21.979241241431836</v>
      </c>
      <c r="I20" s="9"/>
      <c r="J20" s="5"/>
      <c r="L20" s="4"/>
      <c r="M20" s="4"/>
      <c r="N20" s="4"/>
    </row>
    <row r="21" spans="1:14" s="3" customFormat="1" ht="12.75" customHeight="1">
      <c r="A21">
        <v>40.76</v>
      </c>
      <c r="B21">
        <v>525.1</v>
      </c>
      <c r="C21">
        <v>528.6</v>
      </c>
      <c r="D21">
        <v>4377</v>
      </c>
      <c r="E21">
        <v>33.200000000000003</v>
      </c>
      <c r="F21" s="8">
        <f t="shared" si="3"/>
        <v>15.285200378668351</v>
      </c>
      <c r="G21" s="7">
        <f t="shared" si="4"/>
        <v>24.485000000000003</v>
      </c>
      <c r="H21" s="7">
        <f t="shared" si="5"/>
        <v>20.405720677837017</v>
      </c>
      <c r="I21" s="9"/>
      <c r="J21" s="5"/>
      <c r="L21" s="4"/>
      <c r="M21" s="4"/>
      <c r="N21" s="4"/>
    </row>
    <row r="22" spans="1:14" s="3" customFormat="1" ht="12.75" customHeight="1">
      <c r="A22">
        <v>41.13</v>
      </c>
      <c r="B22">
        <v>485.7</v>
      </c>
      <c r="C22">
        <v>504.6</v>
      </c>
      <c r="D22">
        <v>4645</v>
      </c>
      <c r="E22">
        <v>28.6</v>
      </c>
      <c r="F22" s="8">
        <f t="shared" si="3"/>
        <v>13.97359840117808</v>
      </c>
      <c r="G22" s="7">
        <f t="shared" si="4"/>
        <v>21.092500000000001</v>
      </c>
      <c r="H22" s="7">
        <f t="shared" si="5"/>
        <v>18.654733910891089</v>
      </c>
      <c r="I22" s="9"/>
      <c r="J22" s="5"/>
      <c r="L22" s="4"/>
      <c r="M22" s="4"/>
      <c r="N22" s="4"/>
    </row>
    <row r="23" spans="1:14" s="3" customFormat="1" ht="12.75" customHeight="1">
      <c r="A23">
        <v>40.909999999999997</v>
      </c>
      <c r="B23">
        <v>451.1</v>
      </c>
      <c r="C23">
        <v>491.4</v>
      </c>
      <c r="D23">
        <v>4890</v>
      </c>
      <c r="E23">
        <v>23.8</v>
      </c>
      <c r="F23" s="8">
        <f t="shared" si="3"/>
        <v>12.241716629851688</v>
      </c>
      <c r="G23" s="7">
        <f t="shared" si="4"/>
        <v>17.552500000000002</v>
      </c>
      <c r="H23" s="7">
        <f t="shared" si="5"/>
        <v>16.342674219345014</v>
      </c>
      <c r="I23" s="9"/>
      <c r="J23" s="5"/>
      <c r="L23" s="4"/>
      <c r="M23" s="4"/>
      <c r="N23" s="4"/>
    </row>
    <row r="24" spans="1:14" s="3" customFormat="1" ht="12.75" customHeight="1">
      <c r="A24">
        <v>40.98</v>
      </c>
      <c r="B24">
        <v>420.7</v>
      </c>
      <c r="C24">
        <v>456.2</v>
      </c>
      <c r="D24">
        <v>5154</v>
      </c>
      <c r="E24">
        <v>20.2</v>
      </c>
      <c r="F24" s="8">
        <f t="shared" si="3"/>
        <v>10.950962448721995</v>
      </c>
      <c r="G24" s="7">
        <f t="shared" si="4"/>
        <v>14.897500000000001</v>
      </c>
      <c r="H24" s="7">
        <f t="shared" si="5"/>
        <v>14.619519230769233</v>
      </c>
      <c r="I24" s="9"/>
      <c r="J24" s="5"/>
      <c r="L24" s="4"/>
      <c r="M24" s="4"/>
      <c r="N24" s="4"/>
    </row>
    <row r="25" spans="1:14" s="3" customFormat="1" ht="12.75" customHeight="1">
      <c r="A25">
        <v>40.98</v>
      </c>
      <c r="B25">
        <v>395.2</v>
      </c>
      <c r="C25">
        <v>436</v>
      </c>
      <c r="D25">
        <v>5378</v>
      </c>
      <c r="E25">
        <v>17.8</v>
      </c>
      <c r="F25" s="8">
        <f t="shared" si="3"/>
        <v>10.069254233722521</v>
      </c>
      <c r="G25" s="7">
        <f t="shared" si="4"/>
        <v>13.127500000000001</v>
      </c>
      <c r="H25" s="7">
        <f t="shared" si="5"/>
        <v>13.442440022848441</v>
      </c>
      <c r="I25" s="9"/>
      <c r="J25" s="5"/>
      <c r="L25" s="4"/>
      <c r="M25" s="4"/>
      <c r="N25" s="4"/>
    </row>
    <row r="26" spans="1:14" s="3" customFormat="1" ht="12.75" customHeight="1">
      <c r="A26">
        <v>41.87</v>
      </c>
      <c r="B26">
        <v>367.2</v>
      </c>
      <c r="C26">
        <v>416.5</v>
      </c>
      <c r="D26">
        <v>5593</v>
      </c>
      <c r="E26">
        <v>15.6</v>
      </c>
      <c r="F26" s="8">
        <v>9.6</v>
      </c>
      <c r="G26" s="7">
        <f t="shared" si="4"/>
        <v>11.505000000000001</v>
      </c>
      <c r="H26" s="7">
        <f t="shared" si="5"/>
        <v>12.251992574257427</v>
      </c>
      <c r="I26" s="9"/>
      <c r="J26" s="5"/>
      <c r="L26" s="4"/>
      <c r="M26" s="4"/>
      <c r="N26" s="4"/>
    </row>
    <row r="27" spans="1:14" s="3" customFormat="1" ht="12.75" customHeight="1">
      <c r="A27">
        <v>41.94</v>
      </c>
      <c r="B27">
        <v>350</v>
      </c>
      <c r="C27">
        <v>398.7</v>
      </c>
      <c r="D27">
        <v>5795</v>
      </c>
      <c r="E27">
        <v>13.2</v>
      </c>
      <c r="F27" s="8">
        <v>8.3000000000000007</v>
      </c>
      <c r="G27" s="7">
        <f t="shared" si="4"/>
        <v>9.7349999999999994</v>
      </c>
      <c r="H27" s="7">
        <f t="shared" si="5"/>
        <v>10.74149371667936</v>
      </c>
      <c r="I27" s="9"/>
      <c r="J27" s="5"/>
      <c r="L27" s="4"/>
      <c r="M27" s="4"/>
      <c r="N27" s="4"/>
    </row>
    <row r="28" spans="1:14" s="3" customFormat="1" ht="12.75" customHeight="1">
      <c r="A28">
        <v>41.65</v>
      </c>
      <c r="B28">
        <v>335.2</v>
      </c>
      <c r="C28">
        <v>398</v>
      </c>
      <c r="D28">
        <v>5974</v>
      </c>
      <c r="E28">
        <v>12.5</v>
      </c>
      <c r="F28" s="8">
        <f t="shared" si="3"/>
        <v>7.8547386136530974</v>
      </c>
      <c r="G28" s="7">
        <f t="shared" si="4"/>
        <v>9.21875</v>
      </c>
      <c r="H28" s="7">
        <f t="shared" si="5"/>
        <v>10.486064832444782</v>
      </c>
      <c r="I28" s="9"/>
      <c r="J28" s="5"/>
      <c r="L28" s="4"/>
      <c r="M28" s="4"/>
      <c r="N28" s="4"/>
    </row>
    <row r="29" spans="1:14" s="3" customFormat="1" ht="12.75" customHeight="1">
      <c r="A29">
        <v>42.17</v>
      </c>
      <c r="B29">
        <v>321.5</v>
      </c>
      <c r="C29">
        <v>397.9</v>
      </c>
      <c r="D29">
        <v>6145</v>
      </c>
      <c r="E29">
        <v>12</v>
      </c>
      <c r="F29" s="8">
        <f t="shared" si="3"/>
        <v>7.7563900284001264</v>
      </c>
      <c r="G29" s="7">
        <f t="shared" si="4"/>
        <v>8.8500000000000014</v>
      </c>
      <c r="H29" s="7">
        <f t="shared" si="5"/>
        <v>10.354769611576543</v>
      </c>
      <c r="I29" s="9"/>
      <c r="J29" s="5"/>
      <c r="L29" s="4"/>
      <c r="M29" s="4"/>
      <c r="N29" s="4"/>
    </row>
    <row r="30" spans="1:14" s="3" customFormat="1" ht="12.75" customHeight="1">
      <c r="A30">
        <v>42.68</v>
      </c>
      <c r="B30">
        <v>310.3</v>
      </c>
      <c r="C30">
        <v>383.1</v>
      </c>
      <c r="D30">
        <v>6290</v>
      </c>
      <c r="E30">
        <v>11.2</v>
      </c>
      <c r="F30" s="8">
        <f t="shared" si="3"/>
        <v>7.4101188597875254</v>
      </c>
      <c r="G30" s="7">
        <f t="shared" si="4"/>
        <v>8.26</v>
      </c>
      <c r="H30" s="7">
        <f t="shared" si="5"/>
        <v>9.8924980959634432</v>
      </c>
      <c r="I30" s="9"/>
      <c r="J30" s="5"/>
      <c r="L30" s="4"/>
      <c r="M30" s="4"/>
      <c r="N30" s="4"/>
    </row>
    <row r="31" spans="1:14" s="3" customFormat="1" ht="12.75" customHeight="1">
      <c r="A31">
        <v>43.5</v>
      </c>
      <c r="B31">
        <v>301.5</v>
      </c>
      <c r="C31">
        <v>373</v>
      </c>
      <c r="D31">
        <v>6418</v>
      </c>
      <c r="E31">
        <v>10.8</v>
      </c>
      <c r="F31" s="8">
        <f t="shared" si="3"/>
        <v>7.2908804039129071</v>
      </c>
      <c r="G31" s="7">
        <f t="shared" si="4"/>
        <v>7.9650000000000007</v>
      </c>
      <c r="H31" s="7">
        <f t="shared" si="5"/>
        <v>9.733314927646612</v>
      </c>
      <c r="I31" s="9"/>
      <c r="J31" s="5"/>
      <c r="L31" s="4"/>
      <c r="M31" s="4"/>
      <c r="N31" s="4"/>
    </row>
    <row r="32" spans="1:14" s="3" customFormat="1" ht="12.75" customHeight="1">
      <c r="A32">
        <v>43.57</v>
      </c>
      <c r="B32">
        <v>295.7</v>
      </c>
      <c r="C32">
        <v>364.7</v>
      </c>
      <c r="D32">
        <v>6569</v>
      </c>
      <c r="E32">
        <v>9.6</v>
      </c>
      <c r="F32" s="8">
        <f t="shared" si="3"/>
        <v>6.6332597033764591</v>
      </c>
      <c r="G32" s="7">
        <f t="shared" si="4"/>
        <v>7.08</v>
      </c>
      <c r="H32" s="7">
        <f t="shared" si="5"/>
        <v>8.8553922315308462</v>
      </c>
      <c r="I32" s="9"/>
      <c r="J32" s="5"/>
      <c r="L32" s="4"/>
      <c r="M32" s="4"/>
      <c r="N32" s="4"/>
    </row>
    <row r="33" spans="1:14" s="3" customFormat="1" ht="12.75" customHeight="1">
      <c r="A33">
        <v>43.05</v>
      </c>
      <c r="B33">
        <v>287.10000000000002</v>
      </c>
      <c r="C33">
        <v>357.7</v>
      </c>
      <c r="D33">
        <v>6672</v>
      </c>
      <c r="E33">
        <v>9</v>
      </c>
      <c r="F33" s="8">
        <f t="shared" si="3"/>
        <v>6.3161880719469865</v>
      </c>
      <c r="G33" s="7">
        <f t="shared" si="4"/>
        <v>6.6375000000000002</v>
      </c>
      <c r="H33" s="7">
        <f t="shared" si="5"/>
        <v>8.4321020563594828</v>
      </c>
      <c r="I33" s="9"/>
      <c r="J33" s="5"/>
      <c r="L33" s="4"/>
      <c r="M33" s="4"/>
      <c r="N33" s="4"/>
    </row>
    <row r="34" spans="1:14" s="3" customFormat="1" ht="12.75" customHeight="1">
      <c r="A34">
        <v>42.98</v>
      </c>
      <c r="B34">
        <v>275</v>
      </c>
      <c r="C34">
        <v>342.9</v>
      </c>
      <c r="D34">
        <v>6791</v>
      </c>
      <c r="E34">
        <v>8.6</v>
      </c>
      <c r="F34" s="8">
        <f t="shared" si="3"/>
        <v>6.1431155990322921</v>
      </c>
      <c r="G34" s="7">
        <f t="shared" si="4"/>
        <v>6.3425000000000002</v>
      </c>
      <c r="H34" s="7">
        <f t="shared" si="5"/>
        <v>8.201050552170603</v>
      </c>
      <c r="I34" s="9"/>
      <c r="J34" s="5"/>
      <c r="L34" s="4"/>
      <c r="M34" s="4"/>
      <c r="N34" s="4"/>
    </row>
    <row r="35" spans="1:14" s="3" customFormat="1" ht="12.75" customHeight="1">
      <c r="A35">
        <v>43.2</v>
      </c>
      <c r="B35">
        <v>272.60000000000002</v>
      </c>
      <c r="C35">
        <v>341</v>
      </c>
      <c r="D35">
        <v>6899</v>
      </c>
      <c r="E35">
        <v>8.4</v>
      </c>
      <c r="F35" s="8">
        <f t="shared" si="3"/>
        <v>6.0956768696749766</v>
      </c>
      <c r="G35" s="7">
        <f t="shared" si="4"/>
        <v>6.1950000000000003</v>
      </c>
      <c r="H35" s="7">
        <f t="shared" si="5"/>
        <v>8.137719916222391</v>
      </c>
      <c r="I35" s="9"/>
      <c r="J35" s="5"/>
      <c r="L35" s="4"/>
      <c r="M35" s="4"/>
      <c r="N35" s="4"/>
    </row>
    <row r="36" spans="1:14" s="3" customFormat="1" ht="12.75" customHeight="1">
      <c r="A36">
        <v>43.57</v>
      </c>
      <c r="B36">
        <v>268</v>
      </c>
      <c r="C36">
        <v>340.5</v>
      </c>
      <c r="D36">
        <v>6997</v>
      </c>
      <c r="E36">
        <v>8.1999999999999993</v>
      </c>
      <c r="F36" s="8">
        <f t="shared" si="3"/>
        <v>6.0350688966025032</v>
      </c>
      <c r="G36" s="7">
        <f t="shared" si="4"/>
        <v>6.0474999999999994</v>
      </c>
      <c r="H36" s="7">
        <f t="shared" si="5"/>
        <v>8.0568083587204864</v>
      </c>
      <c r="I36" s="9"/>
      <c r="J36" s="5"/>
      <c r="L36" s="4"/>
      <c r="M36" s="4"/>
      <c r="N36" s="4"/>
    </row>
    <row r="37" spans="1:14" s="3" customFormat="1" ht="12.75" customHeight="1">
      <c r="A37">
        <v>43.87</v>
      </c>
      <c r="B37">
        <v>263.8</v>
      </c>
      <c r="C37">
        <v>340</v>
      </c>
      <c r="D37">
        <v>7101</v>
      </c>
      <c r="E37">
        <v>8</v>
      </c>
      <c r="F37" s="8">
        <f t="shared" si="3"/>
        <v>5.9753865572735876</v>
      </c>
      <c r="G37" s="7">
        <f t="shared" si="4"/>
        <v>5.9</v>
      </c>
      <c r="H37" s="7">
        <f t="shared" si="5"/>
        <v>7.9771325209444024</v>
      </c>
      <c r="I37" s="9"/>
      <c r="J37" s="5"/>
      <c r="L37" s="4"/>
      <c r="M37" s="4"/>
      <c r="N37" s="4"/>
    </row>
    <row r="38" spans="1:14" s="3" customFormat="1" ht="12.75" customHeight="1">
      <c r="A38">
        <v>44.09</v>
      </c>
      <c r="B38">
        <v>262.60000000000002</v>
      </c>
      <c r="C38">
        <v>339</v>
      </c>
      <c r="D38">
        <v>7192</v>
      </c>
      <c r="E38">
        <v>7.8</v>
      </c>
      <c r="F38" s="8">
        <f t="shared" si="3"/>
        <v>5.9006626696118651</v>
      </c>
      <c r="G38" s="7">
        <f t="shared" si="4"/>
        <v>5.7525000000000004</v>
      </c>
      <c r="H38" s="7">
        <f t="shared" si="5"/>
        <v>7.8773762376237633</v>
      </c>
      <c r="I38" s="9"/>
      <c r="J38" s="5"/>
      <c r="L38" s="4"/>
      <c r="M38" s="4"/>
      <c r="N38" s="4"/>
    </row>
    <row r="39" spans="1:14" s="3" customFormat="1" ht="12.75" customHeight="1">
      <c r="A39">
        <v>44.23</v>
      </c>
      <c r="B39">
        <v>259.7</v>
      </c>
      <c r="C39">
        <v>333.4</v>
      </c>
      <c r="D39">
        <v>7287</v>
      </c>
      <c r="E39">
        <v>7.6</v>
      </c>
      <c r="F39" s="8">
        <f t="shared" si="3"/>
        <v>5.8253076680340801</v>
      </c>
      <c r="G39" s="7">
        <f t="shared" si="4"/>
        <v>5.6050000000000004</v>
      </c>
      <c r="H39" s="7">
        <f t="shared" si="5"/>
        <v>7.7767774181264286</v>
      </c>
      <c r="I39" s="9"/>
      <c r="J39" s="5"/>
      <c r="L39" s="4"/>
      <c r="M39" s="4"/>
      <c r="N39" s="4"/>
    </row>
    <row r="40" spans="1:14" s="3" customFormat="1" ht="12.75" customHeight="1">
      <c r="A40">
        <v>44.23</v>
      </c>
      <c r="B40">
        <v>254.4</v>
      </c>
      <c r="C40">
        <v>326.7</v>
      </c>
      <c r="D40">
        <v>7368</v>
      </c>
      <c r="E40">
        <v>7.4</v>
      </c>
      <c r="F40" s="8">
        <f t="shared" si="3"/>
        <v>5.7350583780372366</v>
      </c>
      <c r="G40" s="7">
        <f t="shared" si="4"/>
        <v>5.4575000000000005</v>
      </c>
      <c r="H40" s="7">
        <f t="shared" si="5"/>
        <v>7.6562947448591014</v>
      </c>
      <c r="I40" s="9"/>
      <c r="J40" s="5"/>
      <c r="L40" s="4"/>
      <c r="M40" s="4"/>
      <c r="N40" s="4"/>
    </row>
    <row r="41" spans="1:14" s="3" customFormat="1" ht="12.75" customHeight="1">
      <c r="A41">
        <v>44.38</v>
      </c>
      <c r="B41">
        <v>249</v>
      </c>
      <c r="C41">
        <v>311</v>
      </c>
      <c r="D41">
        <v>7464</v>
      </c>
      <c r="E41">
        <v>7.2</v>
      </c>
      <c r="F41" s="8">
        <f t="shared" si="3"/>
        <v>5.6527611233827706</v>
      </c>
      <c r="G41" s="7">
        <f t="shared" si="4"/>
        <v>5.3100000000000005</v>
      </c>
      <c r="H41" s="7">
        <f t="shared" si="5"/>
        <v>7.546428027418127</v>
      </c>
      <c r="I41" s="9"/>
      <c r="J41" s="5"/>
      <c r="L41" s="4"/>
      <c r="M41" s="4"/>
      <c r="N41" s="4"/>
    </row>
    <row r="42" spans="1:14" s="3" customFormat="1" ht="12.75" customHeight="1">
      <c r="A42">
        <v>44.31</v>
      </c>
      <c r="B42">
        <v>245</v>
      </c>
      <c r="C42">
        <v>309.8</v>
      </c>
      <c r="D42">
        <v>7547</v>
      </c>
      <c r="E42">
        <v>7</v>
      </c>
      <c r="F42" s="8">
        <f t="shared" si="3"/>
        <v>5.556852845271905</v>
      </c>
      <c r="G42" s="7">
        <f t="shared" si="4"/>
        <v>5.1625000000000005</v>
      </c>
      <c r="H42" s="7">
        <f t="shared" si="5"/>
        <v>7.4183906130997723</v>
      </c>
      <c r="I42" s="9"/>
      <c r="J42" s="5"/>
      <c r="L42" s="4"/>
      <c r="M42" s="4"/>
      <c r="N42" s="4"/>
    </row>
    <row r="43" spans="1:14" s="3" customFormat="1" ht="12.75" customHeight="1">
      <c r="A43">
        <v>44.38</v>
      </c>
      <c r="B43">
        <v>241.8</v>
      </c>
      <c r="C43">
        <v>307.60000000000002</v>
      </c>
      <c r="D43">
        <v>7611</v>
      </c>
      <c r="E43">
        <v>6.8</v>
      </c>
      <c r="F43" s="8">
        <f t="shared" si="3"/>
        <v>5.4438624171662982</v>
      </c>
      <c r="G43" s="7">
        <f t="shared" si="4"/>
        <v>5.0150000000000006</v>
      </c>
      <c r="H43" s="7">
        <f t="shared" si="5"/>
        <v>7.2675485529322161</v>
      </c>
      <c r="I43" s="9"/>
      <c r="J43" s="5"/>
      <c r="L43" s="4"/>
      <c r="M43" s="4"/>
      <c r="N43" s="4"/>
    </row>
    <row r="44" spans="1:14" s="3" customFormat="1" ht="12.75" customHeight="1">
      <c r="A44">
        <v>44.38</v>
      </c>
      <c r="B44">
        <v>240.7</v>
      </c>
      <c r="C44">
        <v>305</v>
      </c>
      <c r="D44">
        <v>7709</v>
      </c>
      <c r="E44">
        <v>6.6</v>
      </c>
      <c r="F44" s="8">
        <f t="shared" si="3"/>
        <v>5.3517828968128738</v>
      </c>
      <c r="G44" s="7">
        <f t="shared" si="4"/>
        <v>4.8674999999999997</v>
      </c>
      <c r="H44" s="7">
        <f t="shared" si="5"/>
        <v>7.1446225247524744</v>
      </c>
      <c r="I44" s="9"/>
      <c r="J44" s="5"/>
      <c r="L44" s="4"/>
      <c r="M44" s="4"/>
      <c r="N44" s="4"/>
    </row>
    <row r="45" spans="1:14" s="3" customFormat="1" ht="12.75" customHeight="1">
      <c r="A45">
        <v>44.09</v>
      </c>
      <c r="B45">
        <v>238.5</v>
      </c>
      <c r="C45">
        <v>300</v>
      </c>
      <c r="D45">
        <v>7785</v>
      </c>
      <c r="E45">
        <v>6</v>
      </c>
      <c r="F45" s="8">
        <f t="shared" si="3"/>
        <v>4.9132218365414957</v>
      </c>
      <c r="G45" s="7">
        <f t="shared" si="4"/>
        <v>4.4250000000000007</v>
      </c>
      <c r="H45" s="7">
        <f t="shared" si="5"/>
        <v>6.5591441355674043</v>
      </c>
      <c r="I45" s="9"/>
      <c r="J45" s="5"/>
      <c r="L45" s="4"/>
      <c r="M45" s="4"/>
      <c r="N45" s="4"/>
    </row>
    <row r="46" spans="1:14" s="3" customFormat="1" ht="12.75" customHeight="1">
      <c r="A46">
        <v>43.72</v>
      </c>
      <c r="B46">
        <v>230.5</v>
      </c>
      <c r="C46">
        <v>295.3</v>
      </c>
      <c r="D46">
        <v>7919</v>
      </c>
      <c r="E46">
        <v>5.6</v>
      </c>
      <c r="F46" s="8">
        <f t="shared" si="3"/>
        <v>4.6646050278741971</v>
      </c>
      <c r="G46" s="7">
        <f t="shared" si="4"/>
        <v>4.13</v>
      </c>
      <c r="H46" s="7">
        <f t="shared" si="5"/>
        <v>6.2272410510281793</v>
      </c>
      <c r="I46" s="9"/>
      <c r="J46" s="5"/>
      <c r="L46" s="4"/>
      <c r="M46" s="4"/>
      <c r="N46" s="4"/>
    </row>
    <row r="47" spans="1:14" s="3" customFormat="1" ht="12.75" customHeight="1">
      <c r="A47">
        <v>45.25</v>
      </c>
      <c r="B47">
        <v>225.4</v>
      </c>
      <c r="C47">
        <v>173.8</v>
      </c>
      <c r="D47">
        <v>8000</v>
      </c>
      <c r="E47">
        <v>5.4</v>
      </c>
      <c r="F47" s="8">
        <f t="shared" si="3"/>
        <v>4.5440201956453139</v>
      </c>
      <c r="G47" s="7">
        <f t="shared" si="4"/>
        <v>3.9825000000000004</v>
      </c>
      <c r="H47" s="7">
        <f t="shared" si="5"/>
        <v>6.0662604722010673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ref="F61:F124" si="6">(D61*E61)/9507</f>
        <v>0</v>
      </c>
      <c r="G61" s="7">
        <f t="shared" ref="G61:G124" si="7">SUM(E61*0.7375)</f>
        <v>0</v>
      </c>
      <c r="H61" s="7">
        <f t="shared" ref="H61:H124" si="8">SUM(D61*G61)/5252</f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ref="F125:F188" si="9">(D125*E125)/9507</f>
        <v>0</v>
      </c>
      <c r="G125" s="7">
        <f t="shared" ref="G125:G188" si="10">SUM(E125*0.7375)</f>
        <v>0</v>
      </c>
      <c r="H125" s="7">
        <f t="shared" ref="H125:H188" si="11">SUM(D125*G125)/5252</f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ref="F189:F228" si="12">(D189*E189)/9507</f>
        <v>0</v>
      </c>
      <c r="G189" s="7">
        <f t="shared" ref="G189:G228" si="13">SUM(E189*0.7375)</f>
        <v>0</v>
      </c>
      <c r="H189" s="7">
        <f t="shared" ref="H189:H228" si="14">SUM(D189*G189)/5252</f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 hidden="1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 hidden="1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 hidden="1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ref="F243:F306" si="15">(D243*E243)/9507</f>
        <v>0</v>
      </c>
      <c r="G243" s="7">
        <f t="shared" ref="G243:G306" si="16">SUM(E243*0.7375)</f>
        <v>0</v>
      </c>
      <c r="H243" s="7">
        <f t="shared" ref="H243:H306" si="17">SUM(D243*G243)/5252</f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ref="F307:F370" si="18">(D307*E307)/9507</f>
        <v>0</v>
      </c>
      <c r="G307" s="7">
        <f t="shared" ref="G307:G370" si="19">SUM(E307*0.7375)</f>
        <v>0</v>
      </c>
      <c r="H307" s="7">
        <f t="shared" ref="H307:H370" si="20">SUM(D307*G307)/5252</f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ref="F371:F434" si="21">(D371*E371)/9507</f>
        <v>0</v>
      </c>
      <c r="G371" s="7">
        <f t="shared" ref="G371:G434" si="22">SUM(E371*0.7375)</f>
        <v>0</v>
      </c>
      <c r="H371" s="7">
        <f t="shared" ref="H371:H434" si="23">SUM(D371*G371)/5252</f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ref="F435:F498" si="24">(D435*E435)/9507</f>
        <v>0</v>
      </c>
      <c r="G435" s="7">
        <f t="shared" ref="G435:G498" si="25">SUM(E435*0.7375)</f>
        <v>0</v>
      </c>
      <c r="H435" s="7">
        <f t="shared" ref="H435:H498" si="26">SUM(D435*G435)/5252</f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ref="F499:F562" si="27">(D499*E499)/9507</f>
        <v>0</v>
      </c>
      <c r="G499" s="7">
        <f t="shared" ref="G499:G562" si="28">SUM(E499*0.7375)</f>
        <v>0</v>
      </c>
      <c r="H499" s="7">
        <f t="shared" ref="H499:H562" si="29">SUM(D499*G499)/5252</f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ref="F563:F626" si="30">(D563*E563)/9507</f>
        <v>0</v>
      </c>
      <c r="G563" s="7">
        <f t="shared" ref="G563:G626" si="31">SUM(E563*0.7375)</f>
        <v>0</v>
      </c>
      <c r="H563" s="7">
        <f t="shared" ref="H563:H626" si="32">SUM(D563*G563)/5252</f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ref="F627:F690" si="33">(D627*E627)/9507</f>
        <v>0</v>
      </c>
      <c r="G627" s="7">
        <f t="shared" ref="G627:G690" si="34">SUM(E627*0.7375)</f>
        <v>0</v>
      </c>
      <c r="H627" s="7">
        <f t="shared" ref="H627:H690" si="35">SUM(D627*G627)/5252</f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ref="F691:F754" si="36">(D691*E691)/9507</f>
        <v>0</v>
      </c>
      <c r="G691" s="7">
        <f t="shared" ref="G691:G754" si="37">SUM(E691*0.7375)</f>
        <v>0</v>
      </c>
      <c r="H691" s="7">
        <f t="shared" ref="H691:H754" si="38">SUM(D691*G691)/5252</f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ref="F755:F818" si="39">(D755*E755)/9507</f>
        <v>0</v>
      </c>
      <c r="G755" s="7">
        <f t="shared" ref="G755:G818" si="40">SUM(E755*0.7375)</f>
        <v>0</v>
      </c>
      <c r="H755" s="7">
        <f t="shared" ref="H755:H818" si="41">SUM(D755*G755)/5252</f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ref="F819:F882" si="42">(D819*E819)/9507</f>
        <v>0</v>
      </c>
      <c r="G819" s="7">
        <f t="shared" ref="G819:G882" si="43">SUM(E819*0.7375)</f>
        <v>0</v>
      </c>
      <c r="H819" s="7">
        <f t="shared" ref="H819:H882" si="44">SUM(D819*G819)/5252</f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ref="F883:F946" si="45">(D883*E883)/9507</f>
        <v>0</v>
      </c>
      <c r="G883" s="7">
        <f t="shared" ref="G883:G946" si="46">SUM(E883*0.7375)</f>
        <v>0</v>
      </c>
      <c r="H883" s="7">
        <f t="shared" ref="H883:H946" si="47">SUM(D883*G883)/5252</f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ref="F947:F1010" si="48">(D947*E947)/9507</f>
        <v>0</v>
      </c>
      <c r="G947" s="7">
        <f t="shared" ref="G947:G1010" si="49">SUM(E947*0.7375)</f>
        <v>0</v>
      </c>
      <c r="H947" s="7">
        <f t="shared" ref="H947:H1010" si="50">SUM(D947*G947)/5252</f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ref="F1011:F1074" si="51">(D1011*E1011)/9507</f>
        <v>0</v>
      </c>
      <c r="G1011" s="7">
        <f t="shared" ref="G1011:G1074" si="52">SUM(E1011*0.7375)</f>
        <v>0</v>
      </c>
      <c r="H1011" s="7">
        <f t="shared" ref="H1011:H1074" si="53">SUM(D1011*G1011)/5252</f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ref="F1075:F1123" si="54">(D1075*E1075)/9507</f>
        <v>0</v>
      </c>
      <c r="G1075" s="7">
        <f t="shared" ref="G1075:G1123" si="55">SUM(E1075*0.7375)</f>
        <v>0</v>
      </c>
      <c r="H1075" s="7">
        <f t="shared" ref="H1075:H1123" si="56">SUM(D1075*G1075)/5252</f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18" sqref="I1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14.4</v>
      </c>
      <c r="C3" s="6">
        <f t="shared" ref="C3:C9" si="0">(A3*B3)/9507</f>
        <v>1.514673398548438</v>
      </c>
      <c r="D3" s="6">
        <f t="shared" ref="D3:D9" si="1">SUM(B3*0.7375)</f>
        <v>10.620000000000001</v>
      </c>
      <c r="E3" s="6">
        <f t="shared" ref="E3:E9" si="2">SUM(A3*D3)/5252</f>
        <v>2.0220868240670224</v>
      </c>
      <c r="F3" s="3">
        <v>80</v>
      </c>
      <c r="G3" s="3">
        <v>81</v>
      </c>
      <c r="H3" s="3">
        <v>32.1</v>
      </c>
      <c r="I3" s="3">
        <v>130</v>
      </c>
    </row>
    <row r="4" spans="1:9">
      <c r="A4" s="3">
        <f t="shared" ref="A4:A9" si="3">A3+1000</f>
        <v>2000</v>
      </c>
      <c r="B4" s="3">
        <v>16.600000000000001</v>
      </c>
      <c r="C4" s="6">
        <f t="shared" si="0"/>
        <v>3.4921636688755653</v>
      </c>
      <c r="D4" s="6">
        <f t="shared" si="1"/>
        <v>12.242500000000001</v>
      </c>
      <c r="E4" s="6">
        <f t="shared" si="2"/>
        <v>4.662033511043413</v>
      </c>
      <c r="F4" s="3">
        <v>87</v>
      </c>
      <c r="G4" s="3">
        <v>81</v>
      </c>
      <c r="H4" s="3">
        <v>80</v>
      </c>
      <c r="I4" s="3">
        <v>146</v>
      </c>
    </row>
    <row r="5" spans="1:9">
      <c r="A5" s="3">
        <f t="shared" si="3"/>
        <v>3000</v>
      </c>
      <c r="B5" s="3">
        <v>16.600000000000001</v>
      </c>
      <c r="C5" s="6">
        <f t="shared" si="0"/>
        <v>5.2382455033133493</v>
      </c>
      <c r="D5" s="6">
        <f t="shared" si="1"/>
        <v>12.242500000000001</v>
      </c>
      <c r="E5" s="6">
        <f t="shared" si="2"/>
        <v>6.9930502665651195</v>
      </c>
      <c r="F5" s="3">
        <v>86</v>
      </c>
      <c r="G5" s="3">
        <v>80</v>
      </c>
      <c r="H5" s="3">
        <v>124</v>
      </c>
      <c r="I5" s="3">
        <v>150</v>
      </c>
    </row>
    <row r="6" spans="1:9">
      <c r="A6" s="3">
        <f t="shared" si="3"/>
        <v>4000</v>
      </c>
      <c r="B6" s="3">
        <v>19</v>
      </c>
      <c r="C6" s="6">
        <f t="shared" si="0"/>
        <v>7.9941096034500898</v>
      </c>
      <c r="D6" s="6">
        <f t="shared" si="1"/>
        <v>14.012500000000001</v>
      </c>
      <c r="E6" s="6">
        <f t="shared" si="2"/>
        <v>10.672124904798174</v>
      </c>
      <c r="F6" s="3">
        <v>92</v>
      </c>
      <c r="G6" s="3">
        <v>80</v>
      </c>
      <c r="H6" s="3">
        <v>180</v>
      </c>
      <c r="I6" s="3">
        <v>172</v>
      </c>
    </row>
    <row r="7" spans="1:9">
      <c r="A7" s="3">
        <f t="shared" si="3"/>
        <v>5000</v>
      </c>
      <c r="B7" s="3">
        <v>15.6</v>
      </c>
      <c r="C7" s="6">
        <f t="shared" si="0"/>
        <v>8.2044809088040385</v>
      </c>
      <c r="D7" s="6">
        <f t="shared" si="1"/>
        <v>11.505000000000001</v>
      </c>
      <c r="E7" s="6">
        <f t="shared" si="2"/>
        <v>10.952970297029704</v>
      </c>
      <c r="F7" s="3">
        <v>90</v>
      </c>
      <c r="G7" s="3">
        <v>80</v>
      </c>
      <c r="H7" s="3">
        <v>190</v>
      </c>
      <c r="I7" s="3">
        <v>172</v>
      </c>
    </row>
    <row r="8" spans="1:9">
      <c r="A8" s="3">
        <f t="shared" si="3"/>
        <v>6000</v>
      </c>
      <c r="B8" s="3">
        <v>12</v>
      </c>
      <c r="C8" s="6">
        <f t="shared" si="0"/>
        <v>7.5733669927421898</v>
      </c>
      <c r="D8" s="6">
        <f t="shared" si="1"/>
        <v>8.8500000000000014</v>
      </c>
      <c r="E8" s="6">
        <f t="shared" si="2"/>
        <v>10.110434120335112</v>
      </c>
      <c r="F8" s="3">
        <v>86</v>
      </c>
      <c r="G8" s="3">
        <v>80</v>
      </c>
      <c r="H8" s="3">
        <v>188</v>
      </c>
      <c r="I8" s="3">
        <v>175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83</v>
      </c>
      <c r="G9" s="3">
        <v>83</v>
      </c>
      <c r="H9" s="3">
        <v>200</v>
      </c>
      <c r="I9" s="3">
        <v>180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J3" sqref="J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77</v>
      </c>
      <c r="G3" s="3">
        <v>81</v>
      </c>
      <c r="H3" s="3">
        <v>27</v>
      </c>
      <c r="I3" s="3">
        <v>101</v>
      </c>
    </row>
    <row r="4" spans="1:9">
      <c r="A4" s="3">
        <f t="shared" ref="A4:A9" si="3">A3+1000</f>
        <v>2000</v>
      </c>
      <c r="B4" s="3">
        <v>9.6</v>
      </c>
      <c r="C4" s="6">
        <f t="shared" si="0"/>
        <v>2.0195645313979171</v>
      </c>
      <c r="D4" s="6">
        <f t="shared" si="1"/>
        <v>7.08</v>
      </c>
      <c r="E4" s="6">
        <f t="shared" si="2"/>
        <v>2.6961157654226962</v>
      </c>
      <c r="F4" s="3">
        <v>82</v>
      </c>
      <c r="G4" s="3">
        <v>81</v>
      </c>
      <c r="H4" s="3">
        <v>51</v>
      </c>
      <c r="I4" s="3">
        <v>105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90</v>
      </c>
      <c r="G5" s="3">
        <v>81</v>
      </c>
      <c r="H5" s="3">
        <v>72</v>
      </c>
      <c r="I5" s="3">
        <v>102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92</v>
      </c>
      <c r="G6" s="3">
        <v>82</v>
      </c>
      <c r="H6" s="3">
        <v>76</v>
      </c>
      <c r="I6" s="3">
        <v>85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88</v>
      </c>
      <c r="G7" s="3">
        <v>82</v>
      </c>
      <c r="H7" s="3">
        <v>88</v>
      </c>
      <c r="I7" s="3">
        <v>92</v>
      </c>
    </row>
    <row r="8" spans="1:9">
      <c r="A8" s="3">
        <f t="shared" si="3"/>
        <v>6000</v>
      </c>
      <c r="B8" s="3">
        <v>6</v>
      </c>
      <c r="C8" s="6">
        <f t="shared" si="0"/>
        <v>3.7866834963710949</v>
      </c>
      <c r="D8" s="6">
        <f t="shared" si="1"/>
        <v>4.4250000000000007</v>
      </c>
      <c r="E8" s="6">
        <f t="shared" si="2"/>
        <v>5.0552170601675561</v>
      </c>
      <c r="F8" s="3">
        <v>88</v>
      </c>
      <c r="G8" s="3">
        <v>81</v>
      </c>
      <c r="H8" s="3">
        <v>125</v>
      </c>
      <c r="I8" s="3">
        <v>120</v>
      </c>
    </row>
    <row r="9" spans="1:9">
      <c r="A9" s="3">
        <f t="shared" si="3"/>
        <v>7000</v>
      </c>
      <c r="B9" s="3">
        <v>4.8</v>
      </c>
      <c r="C9" s="6">
        <f t="shared" si="0"/>
        <v>3.5342379299463551</v>
      </c>
      <c r="D9" s="6">
        <f t="shared" si="1"/>
        <v>3.54</v>
      </c>
      <c r="E9" s="6">
        <f t="shared" si="2"/>
        <v>4.7182025894897182</v>
      </c>
      <c r="F9" s="3">
        <v>82</v>
      </c>
      <c r="G9" s="3">
        <v>82</v>
      </c>
      <c r="H9" s="3">
        <v>85</v>
      </c>
      <c r="I9" s="3">
        <v>80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7" sqref="G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14.4</v>
      </c>
      <c r="C3" s="6">
        <f t="shared" ref="C3:C9" si="0">(A3*B3)/9507</f>
        <v>1.514673398548438</v>
      </c>
      <c r="D3" s="6">
        <f t="shared" ref="D3:D9" si="1">SUM(B3*0.7375)</f>
        <v>10.620000000000001</v>
      </c>
      <c r="E3" s="6">
        <f t="shared" ref="E3:E9" si="2">SUM(A3*D3)/5252</f>
        <v>2.0220868240670224</v>
      </c>
      <c r="F3" s="3">
        <v>81</v>
      </c>
      <c r="G3" s="3">
        <v>78</v>
      </c>
      <c r="H3" s="3">
        <v>37</v>
      </c>
      <c r="I3" s="3">
        <v>131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93</v>
      </c>
      <c r="G4" s="3">
        <v>80</v>
      </c>
      <c r="H4" s="3">
        <v>48</v>
      </c>
      <c r="I4" s="3">
        <v>105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84</v>
      </c>
      <c r="G5" s="3">
        <v>80</v>
      </c>
      <c r="H5" s="3">
        <v>26</v>
      </c>
      <c r="I5" s="3">
        <v>59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78</v>
      </c>
      <c r="G6" s="3">
        <v>80</v>
      </c>
      <c r="H6" s="3">
        <v>38</v>
      </c>
      <c r="I6" s="3">
        <v>60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2012-12-24T18:33:30Z</dcterms:modified>
</cp:coreProperties>
</file>