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<sst xmlns="http://schemas.openxmlformats.org/spreadsheetml/2006/main" count="43" uniqueCount="13">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</sst>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32092155147273"/>
          <c:y val="0.17075206285488825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30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9062E-3"/>
                  <c:y val="-2.3965141612200435E-2"/>
                </c:manualLayout>
              </c:layout>
              <c:showVal val="1"/>
            </c:dLbl>
            <c:dLbl>
              <c:idx val="14"/>
              <c:layout>
                <c:manualLayout>
                  <c:x val="-4.4444444444444467E-2"/>
                  <c:y val="-3.2679738562091519E-2"/>
                </c:manualLayout>
              </c:layout>
              <c:showVal val="1"/>
            </c:dLbl>
            <c:dLbl>
              <c:idx val="30"/>
              <c:layout>
                <c:manualLayout>
                  <c:x val="-6.2222222222222241E-2"/>
                  <c:y val="2.6143790849673214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40.267500000000005</c:v>
                </c:pt>
                <c:pt idx="1">
                  <c:v>40.267500000000005</c:v>
                </c:pt>
                <c:pt idx="2">
                  <c:v>39.3825</c:v>
                </c:pt>
                <c:pt idx="3">
                  <c:v>38.497500000000002</c:v>
                </c:pt>
                <c:pt idx="4">
                  <c:v>36.727499999999999</c:v>
                </c:pt>
                <c:pt idx="5">
                  <c:v>35.842500000000001</c:v>
                </c:pt>
                <c:pt idx="6">
                  <c:v>34.957500000000003</c:v>
                </c:pt>
                <c:pt idx="7">
                  <c:v>34.957500000000003</c:v>
                </c:pt>
                <c:pt idx="8">
                  <c:v>34.957500000000003</c:v>
                </c:pt>
                <c:pt idx="9">
                  <c:v>34.957500000000003</c:v>
                </c:pt>
                <c:pt idx="10">
                  <c:v>34.957500000000003</c:v>
                </c:pt>
                <c:pt idx="11">
                  <c:v>34.957500000000003</c:v>
                </c:pt>
                <c:pt idx="12">
                  <c:v>34.22</c:v>
                </c:pt>
                <c:pt idx="13">
                  <c:v>34.22</c:v>
                </c:pt>
                <c:pt idx="14">
                  <c:v>33.335000000000001</c:v>
                </c:pt>
                <c:pt idx="15">
                  <c:v>29.795000000000002</c:v>
                </c:pt>
                <c:pt idx="16">
                  <c:v>26.255000000000003</c:v>
                </c:pt>
                <c:pt idx="17">
                  <c:v>23.6</c:v>
                </c:pt>
                <c:pt idx="18">
                  <c:v>21.092500000000001</c:v>
                </c:pt>
                <c:pt idx="19">
                  <c:v>19.322500000000002</c:v>
                </c:pt>
                <c:pt idx="20">
                  <c:v>17.552500000000002</c:v>
                </c:pt>
                <c:pt idx="21">
                  <c:v>15.487500000000001</c:v>
                </c:pt>
                <c:pt idx="22">
                  <c:v>14.012500000000001</c:v>
                </c:pt>
                <c:pt idx="23">
                  <c:v>12.242500000000001</c:v>
                </c:pt>
                <c:pt idx="24">
                  <c:v>11.0625</c:v>
                </c:pt>
                <c:pt idx="25">
                  <c:v>10.030000000000001</c:v>
                </c:pt>
                <c:pt idx="26">
                  <c:v>8.8500000000000014</c:v>
                </c:pt>
                <c:pt idx="27">
                  <c:v>7.9650000000000007</c:v>
                </c:pt>
                <c:pt idx="28">
                  <c:v>7.08</c:v>
                </c:pt>
                <c:pt idx="29">
                  <c:v>6.1950000000000003</c:v>
                </c:pt>
                <c:pt idx="30">
                  <c:v>5.7525000000000004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98227456"/>
        <c:axId val="19822937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0"/>
            <c:marker>
              <c:symbol val="circle"/>
              <c:size val="8"/>
            </c:marker>
          </c:dPt>
          <c:dLbls>
            <c:dLbl>
              <c:idx val="14"/>
              <c:layout>
                <c:manualLayout>
                  <c:x val="-3.8518518518518535E-2"/>
                  <c:y val="3.9215686274509741E-2"/>
                </c:manualLayout>
              </c:layout>
              <c:showVal val="1"/>
            </c:dLbl>
            <c:dLbl>
              <c:idx val="30"/>
              <c:layout>
                <c:manualLayout>
                  <c:x val="-5.9259259259259262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0.38335396039603964</c:v>
                </c:pt>
                <c:pt idx="1">
                  <c:v>0.90471534653465358</c:v>
                </c:pt>
                <c:pt idx="2">
                  <c:v>3.2468816641279514</c:v>
                </c:pt>
                <c:pt idx="3">
                  <c:v>5.1163851865955827</c:v>
                </c:pt>
                <c:pt idx="4">
                  <c:v>6.8182240099009901</c:v>
                </c:pt>
                <c:pt idx="5">
                  <c:v>8.5238542460015232</c:v>
                </c:pt>
                <c:pt idx="6">
                  <c:v>10.110518373952781</c:v>
                </c:pt>
                <c:pt idx="7">
                  <c:v>11.934272182025897</c:v>
                </c:pt>
                <c:pt idx="8">
                  <c:v>13.718089775323687</c:v>
                </c:pt>
                <c:pt idx="9">
                  <c:v>15.521875476009143</c:v>
                </c:pt>
                <c:pt idx="10">
                  <c:v>17.305693069306933</c:v>
                </c:pt>
                <c:pt idx="11">
                  <c:v>19.096166698400609</c:v>
                </c:pt>
                <c:pt idx="12">
                  <c:v>20.387353389185069</c:v>
                </c:pt>
                <c:pt idx="13">
                  <c:v>22.048834729626808</c:v>
                </c:pt>
                <c:pt idx="14">
                  <c:v>23.103465346534655</c:v>
                </c:pt>
                <c:pt idx="15">
                  <c:v>22.102307692307694</c:v>
                </c:pt>
                <c:pt idx="16">
                  <c:v>20.701057692307696</c:v>
                </c:pt>
                <c:pt idx="17">
                  <c:v>19.793983244478294</c:v>
                </c:pt>
                <c:pt idx="18">
                  <c:v>18.747103960396043</c:v>
                </c:pt>
                <c:pt idx="19">
                  <c:v>18.134158891850724</c:v>
                </c:pt>
                <c:pt idx="20">
                  <c:v>17.318555788271137</c:v>
                </c:pt>
                <c:pt idx="21">
                  <c:v>16.053684310738767</c:v>
                </c:pt>
                <c:pt idx="22">
                  <c:v>15.098388709063215</c:v>
                </c:pt>
                <c:pt idx="23">
                  <c:v>13.73201970677837</c:v>
                </c:pt>
                <c:pt idx="24">
                  <c:v>12.796018183549124</c:v>
                </c:pt>
                <c:pt idx="25">
                  <c:v>11.951207159177457</c:v>
                </c:pt>
                <c:pt idx="26">
                  <c:v>11.067555217060169</c:v>
                </c:pt>
                <c:pt idx="27">
                  <c:v>10.371788842345774</c:v>
                </c:pt>
                <c:pt idx="28">
                  <c:v>9.6763594821020558</c:v>
                </c:pt>
                <c:pt idx="29">
                  <c:v>8.9079664889565873</c:v>
                </c:pt>
                <c:pt idx="30">
                  <c:v>8.7623762376237622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0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84E-2"/>
                  <c:y val="-2.8322440087145972E-2"/>
                </c:manualLayout>
              </c:layout>
              <c:showVal val="1"/>
            </c:dLbl>
            <c:dLbl>
              <c:idx val="16"/>
              <c:layout>
                <c:manualLayout>
                  <c:x val="-2.0740740740740747E-2"/>
                  <c:y val="-2.8322611634330048E-2"/>
                </c:manualLayout>
              </c:layout>
              <c:showVal val="1"/>
            </c:dLbl>
            <c:dLbl>
              <c:idx val="30"/>
              <c:layout>
                <c:manualLayout>
                  <c:x val="-7.407407407407407E-2"/>
                  <c:y val="-2.178649237472767E-2"/>
                </c:manualLayout>
              </c:layout>
              <c:showVal val="1"/>
            </c:dLbl>
            <c:delete val="1"/>
          </c:dLbls>
          <c:xVal>
            <c:numRef>
              <c:f>'Peak data'!$D$3:$D$33</c:f>
              <c:numCache>
                <c:formatCode>General</c:formatCode>
                <c:ptCount val="31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data'!$A$3:$A$33</c:f>
              <c:numCache>
                <c:formatCode>General</c:formatCode>
                <c:ptCount val="31"/>
                <c:pt idx="0">
                  <c:v>49.77</c:v>
                </c:pt>
                <c:pt idx="1">
                  <c:v>49.55</c:v>
                </c:pt>
                <c:pt idx="2">
                  <c:v>49.03</c:v>
                </c:pt>
                <c:pt idx="3">
                  <c:v>48.52</c:v>
                </c:pt>
                <c:pt idx="4">
                  <c:v>48</c:v>
                </c:pt>
                <c:pt idx="5">
                  <c:v>47.48</c:v>
                </c:pt>
                <c:pt idx="6">
                  <c:v>46.97</c:v>
                </c:pt>
                <c:pt idx="7">
                  <c:v>46.45</c:v>
                </c:pt>
                <c:pt idx="8">
                  <c:v>45.86</c:v>
                </c:pt>
                <c:pt idx="9">
                  <c:v>45.27</c:v>
                </c:pt>
                <c:pt idx="10">
                  <c:v>44.68</c:v>
                </c:pt>
                <c:pt idx="11">
                  <c:v>44.16</c:v>
                </c:pt>
                <c:pt idx="12">
                  <c:v>44.31</c:v>
                </c:pt>
                <c:pt idx="13">
                  <c:v>43.42</c:v>
                </c:pt>
                <c:pt idx="14">
                  <c:v>43.87</c:v>
                </c:pt>
                <c:pt idx="15">
                  <c:v>43.05</c:v>
                </c:pt>
                <c:pt idx="16">
                  <c:v>43.42</c:v>
                </c:pt>
                <c:pt idx="17">
                  <c:v>42.61</c:v>
                </c:pt>
                <c:pt idx="18">
                  <c:v>42.61</c:v>
                </c:pt>
                <c:pt idx="19">
                  <c:v>42.39</c:v>
                </c:pt>
                <c:pt idx="20">
                  <c:v>42.09</c:v>
                </c:pt>
                <c:pt idx="21">
                  <c:v>41.87</c:v>
                </c:pt>
                <c:pt idx="22">
                  <c:v>42.17</c:v>
                </c:pt>
                <c:pt idx="23">
                  <c:v>42.54</c:v>
                </c:pt>
                <c:pt idx="24">
                  <c:v>42.76</c:v>
                </c:pt>
                <c:pt idx="25">
                  <c:v>42.68</c:v>
                </c:pt>
                <c:pt idx="26">
                  <c:v>43.79</c:v>
                </c:pt>
                <c:pt idx="27">
                  <c:v>43.79</c:v>
                </c:pt>
                <c:pt idx="28">
                  <c:v>43.72</c:v>
                </c:pt>
                <c:pt idx="29">
                  <c:v>44.09</c:v>
                </c:pt>
                <c:pt idx="30">
                  <c:v>45.49</c:v>
                </c:pt>
              </c:numCache>
            </c:numRef>
          </c:yVal>
        </c:ser>
        <c:axId val="198227456"/>
        <c:axId val="1982293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3.259259259259259E-2"/>
                  <c:y val="-2.3965141612200435E-2"/>
                </c:manualLayout>
              </c:layout>
              <c:showVal val="1"/>
            </c:dLbl>
            <c:dLbl>
              <c:idx val="30"/>
              <c:layout>
                <c:manualLayout>
                  <c:x val="-7.407407407407407E-2"/>
                  <c:y val="2.6143790849673214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46.7</c:v>
                </c:pt>
                <c:pt idx="1">
                  <c:v>46.2</c:v>
                </c:pt>
                <c:pt idx="2">
                  <c:v>46.2</c:v>
                </c:pt>
                <c:pt idx="3">
                  <c:v>47.7</c:v>
                </c:pt>
                <c:pt idx="4">
                  <c:v>78.400000000000006</c:v>
                </c:pt>
                <c:pt idx="5">
                  <c:v>110.1</c:v>
                </c:pt>
                <c:pt idx="6">
                  <c:v>141.9</c:v>
                </c:pt>
                <c:pt idx="7">
                  <c:v>174.7</c:v>
                </c:pt>
                <c:pt idx="8">
                  <c:v>207.1</c:v>
                </c:pt>
                <c:pt idx="9">
                  <c:v>242.1</c:v>
                </c:pt>
                <c:pt idx="10">
                  <c:v>276.39999999999998</c:v>
                </c:pt>
                <c:pt idx="11">
                  <c:v>312.3</c:v>
                </c:pt>
                <c:pt idx="12">
                  <c:v>346.3</c:v>
                </c:pt>
                <c:pt idx="13">
                  <c:v>378.7</c:v>
                </c:pt>
                <c:pt idx="14">
                  <c:v>395</c:v>
                </c:pt>
                <c:pt idx="15">
                  <c:v>388</c:v>
                </c:pt>
                <c:pt idx="16">
                  <c:v>382.5</c:v>
                </c:pt>
                <c:pt idx="17">
                  <c:v>375</c:v>
                </c:pt>
                <c:pt idx="18">
                  <c:v>366</c:v>
                </c:pt>
                <c:pt idx="19">
                  <c:v>365</c:v>
                </c:pt>
                <c:pt idx="20">
                  <c:v>355.4</c:v>
                </c:pt>
                <c:pt idx="21">
                  <c:v>354.6</c:v>
                </c:pt>
                <c:pt idx="22">
                  <c:v>348</c:v>
                </c:pt>
                <c:pt idx="23">
                  <c:v>340.6</c:v>
                </c:pt>
                <c:pt idx="24">
                  <c:v>324.7</c:v>
                </c:pt>
                <c:pt idx="25">
                  <c:v>321.39999999999998</c:v>
                </c:pt>
                <c:pt idx="26">
                  <c:v>304</c:v>
                </c:pt>
                <c:pt idx="27">
                  <c:v>289.3</c:v>
                </c:pt>
                <c:pt idx="28">
                  <c:v>273.10000000000002</c:v>
                </c:pt>
                <c:pt idx="29">
                  <c:v>253.1</c:v>
                </c:pt>
                <c:pt idx="30">
                  <c:v>235.6</c:v>
                </c:pt>
              </c:numCache>
            </c:numRef>
          </c:yVal>
        </c:ser>
        <c:axId val="198239360"/>
        <c:axId val="198240896"/>
      </c:scatterChart>
      <c:valAx>
        <c:axId val="1982274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229376"/>
        <c:crosses val="autoZero"/>
        <c:crossBetween val="midCat"/>
      </c:valAx>
      <c:valAx>
        <c:axId val="198229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227456"/>
        <c:crosses val="autoZero"/>
        <c:crossBetween val="midCat"/>
      </c:valAx>
      <c:valAx>
        <c:axId val="198239360"/>
        <c:scaling>
          <c:orientation val="minMax"/>
        </c:scaling>
        <c:delete val="1"/>
        <c:axPos val="b"/>
        <c:numFmt formatCode="General" sourceLinked="1"/>
        <c:tickLblPos val="none"/>
        <c:crossAx val="198240896"/>
        <c:crosses val="autoZero"/>
        <c:crossBetween val="midCat"/>
      </c:valAx>
      <c:valAx>
        <c:axId val="19824089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2393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89075532225141"/>
          <c:y val="0.94620194534506719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30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0370370370370384E-2"/>
                  <c:y val="-2.8322440087145948E-2"/>
                </c:manualLayout>
              </c:layout>
              <c:showVal val="1"/>
            </c:dLbl>
            <c:dLbl>
              <c:idx val="14"/>
              <c:layout>
                <c:manualLayout>
                  <c:x val="-1.1851851851851855E-2"/>
                  <c:y val="-2.3965141612200435E-2"/>
                </c:manualLayout>
              </c:layout>
              <c:showVal val="1"/>
            </c:dLbl>
            <c:dLbl>
              <c:idx val="30"/>
              <c:layout>
                <c:manualLayout>
                  <c:x val="-5.4814814814814844E-2"/>
                  <c:y val="-4.139433551198256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54.6</c:v>
                </c:pt>
                <c:pt idx="1">
                  <c:v>54.6</c:v>
                </c:pt>
                <c:pt idx="2">
                  <c:v>53.4</c:v>
                </c:pt>
                <c:pt idx="3">
                  <c:v>52.2</c:v>
                </c:pt>
                <c:pt idx="4">
                  <c:v>49.8</c:v>
                </c:pt>
                <c:pt idx="5">
                  <c:v>48.6</c:v>
                </c:pt>
                <c:pt idx="6">
                  <c:v>47.4</c:v>
                </c:pt>
                <c:pt idx="7">
                  <c:v>47.4</c:v>
                </c:pt>
                <c:pt idx="8">
                  <c:v>47.4</c:v>
                </c:pt>
                <c:pt idx="9">
                  <c:v>47.4</c:v>
                </c:pt>
                <c:pt idx="10">
                  <c:v>47.4</c:v>
                </c:pt>
                <c:pt idx="11">
                  <c:v>47.4</c:v>
                </c:pt>
                <c:pt idx="12">
                  <c:v>46.4</c:v>
                </c:pt>
                <c:pt idx="13">
                  <c:v>46.4</c:v>
                </c:pt>
                <c:pt idx="14">
                  <c:v>45.2</c:v>
                </c:pt>
                <c:pt idx="15">
                  <c:v>40.4</c:v>
                </c:pt>
                <c:pt idx="16">
                  <c:v>35.6</c:v>
                </c:pt>
                <c:pt idx="17">
                  <c:v>32</c:v>
                </c:pt>
                <c:pt idx="18">
                  <c:v>28.6</c:v>
                </c:pt>
                <c:pt idx="19">
                  <c:v>26.2</c:v>
                </c:pt>
                <c:pt idx="20">
                  <c:v>23.8</c:v>
                </c:pt>
                <c:pt idx="21">
                  <c:v>21</c:v>
                </c:pt>
                <c:pt idx="22">
                  <c:v>19</c:v>
                </c:pt>
                <c:pt idx="23">
                  <c:v>16.600000000000001</c:v>
                </c:pt>
                <c:pt idx="24">
                  <c:v>15</c:v>
                </c:pt>
                <c:pt idx="25">
                  <c:v>13.6</c:v>
                </c:pt>
                <c:pt idx="26">
                  <c:v>12</c:v>
                </c:pt>
                <c:pt idx="27">
                  <c:v>10.8</c:v>
                </c:pt>
                <c:pt idx="28">
                  <c:v>9.6</c:v>
                </c:pt>
                <c:pt idx="29">
                  <c:v>8.4</c:v>
                </c:pt>
                <c:pt idx="30">
                  <c:v>7.8</c:v>
                </c:pt>
              </c:numCache>
            </c:numRef>
          </c:yVal>
        </c:ser>
        <c:axId val="200511488"/>
        <c:axId val="20051340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0"/>
            <c:marker>
              <c:symbol val="circle"/>
              <c:size val="8"/>
            </c:marker>
          </c:dPt>
          <c:dLbls>
            <c:dLbl>
              <c:idx val="14"/>
              <c:layout>
                <c:manualLayout>
                  <c:x val="-3.407407407407409E-2"/>
                  <c:y val="3.2679738562091519E-2"/>
                </c:manualLayout>
              </c:layout>
              <c:showVal val="1"/>
            </c:dLbl>
            <c:dLbl>
              <c:idx val="30"/>
              <c:layout>
                <c:manualLayout>
                  <c:x val="-6.0740740740740762E-2"/>
                  <c:y val="2.6143790849673214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0.28715683180814139</c:v>
                </c:pt>
                <c:pt idx="1">
                  <c:v>0.67769012306721366</c:v>
                </c:pt>
                <c:pt idx="2">
                  <c:v>2.432123698327548</c:v>
                </c:pt>
                <c:pt idx="3">
                  <c:v>3.8325023666771849</c:v>
                </c:pt>
                <c:pt idx="4">
                  <c:v>5.1072893657305141</c:v>
                </c:pt>
                <c:pt idx="5">
                  <c:v>6.3849163774061219</c:v>
                </c:pt>
                <c:pt idx="6">
                  <c:v>7.573430104133795</c:v>
                </c:pt>
                <c:pt idx="7">
                  <c:v>8.9395392868412742</c:v>
                </c:pt>
                <c:pt idx="8">
                  <c:v>10.275733669927421</c:v>
                </c:pt>
                <c:pt idx="9">
                  <c:v>11.626885452824235</c:v>
                </c:pt>
                <c:pt idx="10">
                  <c:v>12.963079835910381</c:v>
                </c:pt>
                <c:pt idx="11">
                  <c:v>14.304260018933418</c:v>
                </c:pt>
                <c:pt idx="12">
                  <c:v>15.271442095298202</c:v>
                </c:pt>
                <c:pt idx="13">
                  <c:v>16.515998737772168</c:v>
                </c:pt>
                <c:pt idx="14">
                  <c:v>17.305985063637319</c:v>
                </c:pt>
                <c:pt idx="15">
                  <c:v>16.556053434311558</c:v>
                </c:pt>
                <c:pt idx="16">
                  <c:v>15.506426843378565</c:v>
                </c:pt>
                <c:pt idx="17">
                  <c:v>14.826969601346377</c:v>
                </c:pt>
                <c:pt idx="18">
                  <c:v>14.042789523508995</c:v>
                </c:pt>
                <c:pt idx="19">
                  <c:v>13.583654149573999</c:v>
                </c:pt>
                <c:pt idx="20">
                  <c:v>12.972714841695593</c:v>
                </c:pt>
                <c:pt idx="21">
                  <c:v>12.025244556642473</c:v>
                </c:pt>
                <c:pt idx="22">
                  <c:v>11.309666561481015</c:v>
                </c:pt>
                <c:pt idx="23">
                  <c:v>10.286168086672978</c:v>
                </c:pt>
                <c:pt idx="24">
                  <c:v>9.5850426001893343</c:v>
                </c:pt>
                <c:pt idx="25">
                  <c:v>8.9522246765541187</c:v>
                </c:pt>
                <c:pt idx="26">
                  <c:v>8.2903124013884515</c:v>
                </c:pt>
                <c:pt idx="27">
                  <c:v>7.769138529504577</c:v>
                </c:pt>
                <c:pt idx="28">
                  <c:v>7.2482171031871259</c:v>
                </c:pt>
                <c:pt idx="29">
                  <c:v>6.6726412117387195</c:v>
                </c:pt>
                <c:pt idx="30">
                  <c:v>6.5635847270432315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0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84E-2"/>
                  <c:y val="3.9215686274509803E-2"/>
                </c:manualLayout>
              </c:layout>
              <c:showVal val="1"/>
            </c:dLbl>
            <c:dLbl>
              <c:idx val="16"/>
              <c:layout>
                <c:manualLayout>
                  <c:x val="-7.4074074074074094E-3"/>
                  <c:y val="3.0501089324618688E-2"/>
                </c:manualLayout>
              </c:layout>
              <c:showVal val="1"/>
            </c:dLbl>
            <c:dLbl>
              <c:idx val="30"/>
              <c:layout>
                <c:manualLayout>
                  <c:x val="-7.7037037037037098E-2"/>
                  <c:y val="-2.178649237472767E-2"/>
                </c:manualLayout>
              </c:layout>
              <c:showVal val="1"/>
            </c:dLbl>
            <c:delete val="1"/>
          </c:dLbls>
          <c:xVal>
            <c:numRef>
              <c:f>'Peak data'!$D$3:$D$33</c:f>
              <c:numCache>
                <c:formatCode>General</c:formatCode>
                <c:ptCount val="31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data'!$A$3:$A$33</c:f>
              <c:numCache>
                <c:formatCode>General</c:formatCode>
                <c:ptCount val="31"/>
                <c:pt idx="0">
                  <c:v>49.77</c:v>
                </c:pt>
                <c:pt idx="1">
                  <c:v>49.55</c:v>
                </c:pt>
                <c:pt idx="2">
                  <c:v>49.03</c:v>
                </c:pt>
                <c:pt idx="3">
                  <c:v>48.52</c:v>
                </c:pt>
                <c:pt idx="4">
                  <c:v>48</c:v>
                </c:pt>
                <c:pt idx="5">
                  <c:v>47.48</c:v>
                </c:pt>
                <c:pt idx="6">
                  <c:v>46.97</c:v>
                </c:pt>
                <c:pt idx="7">
                  <c:v>46.45</c:v>
                </c:pt>
                <c:pt idx="8">
                  <c:v>45.86</c:v>
                </c:pt>
                <c:pt idx="9">
                  <c:v>45.27</c:v>
                </c:pt>
                <c:pt idx="10">
                  <c:v>44.68</c:v>
                </c:pt>
                <c:pt idx="11">
                  <c:v>44.16</c:v>
                </c:pt>
                <c:pt idx="12">
                  <c:v>44.31</c:v>
                </c:pt>
                <c:pt idx="13">
                  <c:v>43.42</c:v>
                </c:pt>
                <c:pt idx="14">
                  <c:v>43.87</c:v>
                </c:pt>
                <c:pt idx="15">
                  <c:v>43.05</c:v>
                </c:pt>
                <c:pt idx="16">
                  <c:v>43.42</c:v>
                </c:pt>
                <c:pt idx="17">
                  <c:v>42.61</c:v>
                </c:pt>
                <c:pt idx="18">
                  <c:v>42.61</c:v>
                </c:pt>
                <c:pt idx="19">
                  <c:v>42.39</c:v>
                </c:pt>
                <c:pt idx="20">
                  <c:v>42.09</c:v>
                </c:pt>
                <c:pt idx="21">
                  <c:v>41.87</c:v>
                </c:pt>
                <c:pt idx="22">
                  <c:v>42.17</c:v>
                </c:pt>
                <c:pt idx="23">
                  <c:v>42.54</c:v>
                </c:pt>
                <c:pt idx="24">
                  <c:v>42.76</c:v>
                </c:pt>
                <c:pt idx="25">
                  <c:v>42.68</c:v>
                </c:pt>
                <c:pt idx="26">
                  <c:v>43.79</c:v>
                </c:pt>
                <c:pt idx="27">
                  <c:v>43.79</c:v>
                </c:pt>
                <c:pt idx="28">
                  <c:v>43.72</c:v>
                </c:pt>
                <c:pt idx="29">
                  <c:v>44.09</c:v>
                </c:pt>
                <c:pt idx="30">
                  <c:v>45.49</c:v>
                </c:pt>
              </c:numCache>
            </c:numRef>
          </c:yVal>
        </c:ser>
        <c:axId val="200511488"/>
        <c:axId val="20051340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2.8148148148148148E-2"/>
                  <c:y val="-2.8322440087145972E-2"/>
                </c:manualLayout>
              </c:layout>
              <c:showVal val="1"/>
            </c:dLbl>
            <c:dLbl>
              <c:idx val="30"/>
              <c:layout>
                <c:manualLayout>
                  <c:x val="-8.148148148148146E-2"/>
                  <c:y val="3.050108932461874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50</c:v>
                </c:pt>
                <c:pt idx="1">
                  <c:v>118</c:v>
                </c:pt>
                <c:pt idx="2">
                  <c:v>433</c:v>
                </c:pt>
                <c:pt idx="3">
                  <c:v>698</c:v>
                </c:pt>
                <c:pt idx="4">
                  <c:v>975</c:v>
                </c:pt>
                <c:pt idx="5">
                  <c:v>1249</c:v>
                </c:pt>
                <c:pt idx="6">
                  <c:v>1519</c:v>
                </c:pt>
                <c:pt idx="7">
                  <c:v>1793</c:v>
                </c:pt>
                <c:pt idx="8">
                  <c:v>2061</c:v>
                </c:pt>
                <c:pt idx="9">
                  <c:v>2332</c:v>
                </c:pt>
                <c:pt idx="10">
                  <c:v>2600</c:v>
                </c:pt>
                <c:pt idx="11">
                  <c:v>2869</c:v>
                </c:pt>
                <c:pt idx="12">
                  <c:v>3129</c:v>
                </c:pt>
                <c:pt idx="13">
                  <c:v>3384</c:v>
                </c:pt>
                <c:pt idx="14">
                  <c:v>3640</c:v>
                </c:pt>
                <c:pt idx="15">
                  <c:v>3896</c:v>
                </c:pt>
                <c:pt idx="16">
                  <c:v>4141</c:v>
                </c:pt>
                <c:pt idx="17">
                  <c:v>4405</c:v>
                </c:pt>
                <c:pt idx="18">
                  <c:v>4668</c:v>
                </c:pt>
                <c:pt idx="19">
                  <c:v>4929</c:v>
                </c:pt>
                <c:pt idx="20">
                  <c:v>5182</c:v>
                </c:pt>
                <c:pt idx="21">
                  <c:v>5444</c:v>
                </c:pt>
                <c:pt idx="22">
                  <c:v>5659</c:v>
                </c:pt>
                <c:pt idx="23">
                  <c:v>5891</c:v>
                </c:pt>
                <c:pt idx="24">
                  <c:v>6075</c:v>
                </c:pt>
                <c:pt idx="25">
                  <c:v>6258</c:v>
                </c:pt>
                <c:pt idx="26">
                  <c:v>6568</c:v>
                </c:pt>
                <c:pt idx="27">
                  <c:v>6839</c:v>
                </c:pt>
                <c:pt idx="28">
                  <c:v>7178</c:v>
                </c:pt>
                <c:pt idx="29">
                  <c:v>7552</c:v>
                </c:pt>
                <c:pt idx="30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46.7</c:v>
                </c:pt>
                <c:pt idx="1">
                  <c:v>46.2</c:v>
                </c:pt>
                <c:pt idx="2">
                  <c:v>46.2</c:v>
                </c:pt>
                <c:pt idx="3">
                  <c:v>47.7</c:v>
                </c:pt>
                <c:pt idx="4">
                  <c:v>78.400000000000006</c:v>
                </c:pt>
                <c:pt idx="5">
                  <c:v>110.1</c:v>
                </c:pt>
                <c:pt idx="6">
                  <c:v>141.9</c:v>
                </c:pt>
                <c:pt idx="7">
                  <c:v>174.7</c:v>
                </c:pt>
                <c:pt idx="8">
                  <c:v>207.1</c:v>
                </c:pt>
                <c:pt idx="9">
                  <c:v>242.1</c:v>
                </c:pt>
                <c:pt idx="10">
                  <c:v>276.39999999999998</c:v>
                </c:pt>
                <c:pt idx="11">
                  <c:v>312.3</c:v>
                </c:pt>
                <c:pt idx="12">
                  <c:v>346.3</c:v>
                </c:pt>
                <c:pt idx="13">
                  <c:v>378.7</c:v>
                </c:pt>
                <c:pt idx="14">
                  <c:v>395</c:v>
                </c:pt>
                <c:pt idx="15">
                  <c:v>388</c:v>
                </c:pt>
                <c:pt idx="16">
                  <c:v>382.5</c:v>
                </c:pt>
                <c:pt idx="17">
                  <c:v>375</c:v>
                </c:pt>
                <c:pt idx="18">
                  <c:v>366</c:v>
                </c:pt>
                <c:pt idx="19">
                  <c:v>365</c:v>
                </c:pt>
                <c:pt idx="20">
                  <c:v>355.4</c:v>
                </c:pt>
                <c:pt idx="21">
                  <c:v>354.6</c:v>
                </c:pt>
                <c:pt idx="22">
                  <c:v>348</c:v>
                </c:pt>
                <c:pt idx="23">
                  <c:v>340.6</c:v>
                </c:pt>
                <c:pt idx="24">
                  <c:v>324.7</c:v>
                </c:pt>
                <c:pt idx="25">
                  <c:v>321.39999999999998</c:v>
                </c:pt>
                <c:pt idx="26">
                  <c:v>304</c:v>
                </c:pt>
                <c:pt idx="27">
                  <c:v>289.3</c:v>
                </c:pt>
                <c:pt idx="28">
                  <c:v>273.10000000000002</c:v>
                </c:pt>
                <c:pt idx="29">
                  <c:v>253.1</c:v>
                </c:pt>
                <c:pt idx="30">
                  <c:v>235.6</c:v>
                </c:pt>
              </c:numCache>
            </c:numRef>
          </c:yVal>
        </c:ser>
        <c:axId val="200531968"/>
        <c:axId val="200533504"/>
      </c:scatterChart>
      <c:valAx>
        <c:axId val="2005114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13408"/>
        <c:crosses val="autoZero"/>
        <c:crossBetween val="midCat"/>
      </c:valAx>
      <c:valAx>
        <c:axId val="200513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7.7592300962379731E-3"/>
              <c:y val="0.1542612320518759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11488"/>
        <c:crosses val="autoZero"/>
        <c:crossBetween val="midCat"/>
      </c:valAx>
      <c:valAx>
        <c:axId val="200531968"/>
        <c:scaling>
          <c:orientation val="minMax"/>
        </c:scaling>
        <c:delete val="1"/>
        <c:axPos val="b"/>
        <c:numFmt formatCode="General" sourceLinked="1"/>
        <c:tickLblPos val="none"/>
        <c:crossAx val="200533504"/>
        <c:crosses val="autoZero"/>
        <c:crossBetween val="midCat"/>
      </c:valAx>
      <c:valAx>
        <c:axId val="20053350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3196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85</c:v>
                </c:pt>
                <c:pt idx="2">
                  <c:v>88</c:v>
                </c:pt>
                <c:pt idx="3">
                  <c:v>95</c:v>
                </c:pt>
                <c:pt idx="4">
                  <c:v>93</c:v>
                </c:pt>
                <c:pt idx="5">
                  <c:v>92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82</c:v>
                </c:pt>
                <c:pt idx="4">
                  <c:v>83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34.200000000000003</c:v>
                </c:pt>
                <c:pt idx="1">
                  <c:v>80</c:v>
                </c:pt>
                <c:pt idx="2">
                  <c:v>106</c:v>
                </c:pt>
                <c:pt idx="3">
                  <c:v>185</c:v>
                </c:pt>
                <c:pt idx="4">
                  <c:v>195</c:v>
                </c:pt>
                <c:pt idx="5">
                  <c:v>175</c:v>
                </c:pt>
                <c:pt idx="6">
                  <c:v>210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123.5</c:v>
                </c:pt>
                <c:pt idx="1">
                  <c:v>142</c:v>
                </c:pt>
                <c:pt idx="2">
                  <c:v>134</c:v>
                </c:pt>
                <c:pt idx="3">
                  <c:v>175</c:v>
                </c:pt>
                <c:pt idx="4">
                  <c:v>179</c:v>
                </c:pt>
                <c:pt idx="5">
                  <c:v>155</c:v>
                </c:pt>
                <c:pt idx="6">
                  <c:v>205</c:v>
                </c:pt>
              </c:numCache>
            </c:numRef>
          </c:yVal>
        </c:ser>
        <c:axId val="227297536"/>
        <c:axId val="2273079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9.7349999999999994</c:v>
                </c:pt>
                <c:pt idx="1">
                  <c:v>11.505000000000001</c:v>
                </c:pt>
                <c:pt idx="2">
                  <c:v>10.620000000000001</c:v>
                </c:pt>
                <c:pt idx="3">
                  <c:v>14.012500000000001</c:v>
                </c:pt>
                <c:pt idx="4">
                  <c:v>11.505000000000001</c:v>
                </c:pt>
                <c:pt idx="5">
                  <c:v>7.9650000000000007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1.8535795887281037</c:v>
                </c:pt>
                <c:pt idx="1">
                  <c:v>4.3811881188118811</c:v>
                </c:pt>
                <c:pt idx="2">
                  <c:v>6.0662604722010673</c:v>
                </c:pt>
                <c:pt idx="3">
                  <c:v>10.672124904798174</c:v>
                </c:pt>
                <c:pt idx="4">
                  <c:v>10.952970297029704</c:v>
                </c:pt>
                <c:pt idx="5">
                  <c:v>9.0993907083016001</c:v>
                </c:pt>
                <c:pt idx="6">
                  <c:v>9.4364051789794363</c:v>
                </c:pt>
              </c:numCache>
            </c:numRef>
          </c:yVal>
        </c:ser>
        <c:axId val="227310976"/>
        <c:axId val="227309440"/>
      </c:scatterChart>
      <c:valAx>
        <c:axId val="227297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07904"/>
        <c:crosses val="autoZero"/>
        <c:crossBetween val="midCat"/>
      </c:valAx>
      <c:valAx>
        <c:axId val="227307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297536"/>
        <c:crosses val="autoZero"/>
        <c:crossBetween val="midCat"/>
      </c:valAx>
      <c:valAx>
        <c:axId val="227309440"/>
        <c:scaling>
          <c:orientation val="minMax"/>
        </c:scaling>
        <c:axPos val="r"/>
        <c:numFmt formatCode="0.0" sourceLinked="0"/>
        <c:tickLblPos val="nextTo"/>
        <c:crossAx val="227310976"/>
        <c:crosses val="max"/>
        <c:crossBetween val="midCat"/>
      </c:valAx>
      <c:valAx>
        <c:axId val="227310976"/>
        <c:scaling>
          <c:orientation val="minMax"/>
        </c:scaling>
        <c:delete val="1"/>
        <c:axPos val="b"/>
        <c:numFmt formatCode="General" sourceLinked="1"/>
        <c:tickLblPos val="none"/>
        <c:crossAx val="227309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85</c:v>
                </c:pt>
                <c:pt idx="2">
                  <c:v>88</c:v>
                </c:pt>
                <c:pt idx="3">
                  <c:v>95</c:v>
                </c:pt>
                <c:pt idx="4">
                  <c:v>93</c:v>
                </c:pt>
                <c:pt idx="5">
                  <c:v>92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82</c:v>
                </c:pt>
                <c:pt idx="4">
                  <c:v>83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34.200000000000003</c:v>
                </c:pt>
                <c:pt idx="1">
                  <c:v>80</c:v>
                </c:pt>
                <c:pt idx="2">
                  <c:v>106</c:v>
                </c:pt>
                <c:pt idx="3">
                  <c:v>185</c:v>
                </c:pt>
                <c:pt idx="4">
                  <c:v>195</c:v>
                </c:pt>
                <c:pt idx="5">
                  <c:v>175</c:v>
                </c:pt>
                <c:pt idx="6">
                  <c:v>210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123.5</c:v>
                </c:pt>
                <c:pt idx="1">
                  <c:v>142</c:v>
                </c:pt>
                <c:pt idx="2">
                  <c:v>134</c:v>
                </c:pt>
                <c:pt idx="3">
                  <c:v>175</c:v>
                </c:pt>
                <c:pt idx="4">
                  <c:v>179</c:v>
                </c:pt>
                <c:pt idx="5">
                  <c:v>155</c:v>
                </c:pt>
                <c:pt idx="6">
                  <c:v>205</c:v>
                </c:pt>
              </c:numCache>
            </c:numRef>
          </c:yVal>
        </c:ser>
        <c:axId val="227422592"/>
        <c:axId val="2274245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13.2</c:v>
                </c:pt>
                <c:pt idx="1">
                  <c:v>15.6</c:v>
                </c:pt>
                <c:pt idx="2">
                  <c:v>14.4</c:v>
                </c:pt>
                <c:pt idx="3">
                  <c:v>19</c:v>
                </c:pt>
                <c:pt idx="4">
                  <c:v>15.6</c:v>
                </c:pt>
                <c:pt idx="5">
                  <c:v>10.8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1.3884506153360681</c:v>
                </c:pt>
                <c:pt idx="1">
                  <c:v>3.2817923635216157</c:v>
                </c:pt>
                <c:pt idx="2">
                  <c:v>4.5440201956453139</c:v>
                </c:pt>
                <c:pt idx="3">
                  <c:v>7.9941096034500898</c:v>
                </c:pt>
                <c:pt idx="4">
                  <c:v>8.2044809088040385</c:v>
                </c:pt>
                <c:pt idx="5">
                  <c:v>6.8160302934679713</c:v>
                </c:pt>
                <c:pt idx="6">
                  <c:v>7.0684758598927102</c:v>
                </c:pt>
              </c:numCache>
            </c:numRef>
          </c:yVal>
        </c:ser>
        <c:axId val="227427840"/>
        <c:axId val="227426304"/>
      </c:scatterChart>
      <c:valAx>
        <c:axId val="2274225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24512"/>
        <c:crosses val="autoZero"/>
        <c:crossBetween val="midCat"/>
      </c:valAx>
      <c:valAx>
        <c:axId val="227424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22592"/>
        <c:crosses val="autoZero"/>
        <c:crossBetween val="midCat"/>
      </c:valAx>
      <c:valAx>
        <c:axId val="227426304"/>
        <c:scaling>
          <c:orientation val="minMax"/>
        </c:scaling>
        <c:axPos val="r"/>
        <c:numFmt formatCode="0.0" sourceLinked="0"/>
        <c:tickLblPos val="nextTo"/>
        <c:crossAx val="227427840"/>
        <c:crosses val="max"/>
        <c:crossBetween val="midCat"/>
      </c:valAx>
      <c:valAx>
        <c:axId val="227427840"/>
        <c:scaling>
          <c:orientation val="minMax"/>
        </c:scaling>
        <c:delete val="1"/>
        <c:axPos val="b"/>
        <c:numFmt formatCode="General" sourceLinked="1"/>
        <c:tickLblPos val="none"/>
        <c:crossAx val="2274263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85</c:v>
                </c:pt>
                <c:pt idx="3">
                  <c:v>88</c:v>
                </c:pt>
                <c:pt idx="4">
                  <c:v>90</c:v>
                </c:pt>
                <c:pt idx="5">
                  <c:v>94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84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24</c:v>
                </c:pt>
                <c:pt idx="1">
                  <c:v>47.5</c:v>
                </c:pt>
                <c:pt idx="2">
                  <c:v>73</c:v>
                </c:pt>
                <c:pt idx="3">
                  <c:v>95</c:v>
                </c:pt>
                <c:pt idx="4">
                  <c:v>110</c:v>
                </c:pt>
                <c:pt idx="5">
                  <c:v>110</c:v>
                </c:pt>
                <c:pt idx="6">
                  <c:v>85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102</c:v>
                </c:pt>
                <c:pt idx="4">
                  <c:v>100</c:v>
                </c:pt>
                <c:pt idx="5">
                  <c:v>98</c:v>
                </c:pt>
                <c:pt idx="6">
                  <c:v>85</c:v>
                </c:pt>
              </c:numCache>
            </c:numRef>
          </c:yVal>
        </c:ser>
        <c:axId val="227895552"/>
        <c:axId val="2279059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7.08</c:v>
                </c:pt>
                <c:pt idx="2">
                  <c:v>7.08</c:v>
                </c:pt>
                <c:pt idx="3">
                  <c:v>7.08</c:v>
                </c:pt>
                <c:pt idx="4">
                  <c:v>6.1950000000000003</c:v>
                </c:pt>
                <c:pt idx="5">
                  <c:v>5.3100000000000005</c:v>
                </c:pt>
                <c:pt idx="6">
                  <c:v>3.54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2.6961157654226962</c:v>
                </c:pt>
                <c:pt idx="2">
                  <c:v>4.044173648134044</c:v>
                </c:pt>
                <c:pt idx="3">
                  <c:v>5.3922315308453923</c:v>
                </c:pt>
                <c:pt idx="4">
                  <c:v>5.8977532368621475</c:v>
                </c:pt>
                <c:pt idx="5">
                  <c:v>6.0662604722010673</c:v>
                </c:pt>
                <c:pt idx="6">
                  <c:v>4.7182025894897182</c:v>
                </c:pt>
              </c:numCache>
            </c:numRef>
          </c:yVal>
        </c:ser>
        <c:axId val="227908992"/>
        <c:axId val="227907456"/>
      </c:scatterChart>
      <c:valAx>
        <c:axId val="2278955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905920"/>
        <c:crosses val="autoZero"/>
        <c:crossBetween val="midCat"/>
      </c:valAx>
      <c:valAx>
        <c:axId val="227905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895552"/>
        <c:crosses val="autoZero"/>
        <c:crossBetween val="midCat"/>
      </c:valAx>
      <c:valAx>
        <c:axId val="227907456"/>
        <c:scaling>
          <c:orientation val="minMax"/>
        </c:scaling>
        <c:axPos val="r"/>
        <c:numFmt formatCode="0.0" sourceLinked="0"/>
        <c:tickLblPos val="nextTo"/>
        <c:crossAx val="227908992"/>
        <c:crosses val="max"/>
        <c:crossBetween val="midCat"/>
      </c:valAx>
      <c:valAx>
        <c:axId val="227908992"/>
        <c:scaling>
          <c:orientation val="minMax"/>
        </c:scaling>
        <c:delete val="1"/>
        <c:axPos val="b"/>
        <c:numFmt formatCode="General" sourceLinked="1"/>
        <c:tickLblPos val="none"/>
        <c:crossAx val="2279074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6"/>
          <c:order val="6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85</c:v>
                </c:pt>
                <c:pt idx="3">
                  <c:v>88</c:v>
                </c:pt>
                <c:pt idx="4">
                  <c:v>90</c:v>
                </c:pt>
                <c:pt idx="5">
                  <c:v>94</c:v>
                </c:pt>
                <c:pt idx="6">
                  <c:v>82</c:v>
                </c:pt>
              </c:numCache>
            </c:numRef>
          </c:yVal>
        </c:ser>
        <c:ser>
          <c:idx val="7"/>
          <c:order val="7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84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8"/>
          <c:order val="8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24</c:v>
                </c:pt>
                <c:pt idx="1">
                  <c:v>47.5</c:v>
                </c:pt>
                <c:pt idx="2">
                  <c:v>73</c:v>
                </c:pt>
                <c:pt idx="3">
                  <c:v>95</c:v>
                </c:pt>
                <c:pt idx="4">
                  <c:v>110</c:v>
                </c:pt>
                <c:pt idx="5">
                  <c:v>110</c:v>
                </c:pt>
                <c:pt idx="6">
                  <c:v>85</c:v>
                </c:pt>
              </c:numCache>
            </c:numRef>
          </c:yVal>
        </c:ser>
        <c:ser>
          <c:idx val="9"/>
          <c:order val="9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102</c:v>
                </c:pt>
                <c:pt idx="4">
                  <c:v>100</c:v>
                </c:pt>
                <c:pt idx="5">
                  <c:v>98</c:v>
                </c:pt>
                <c:pt idx="6">
                  <c:v>85</c:v>
                </c:pt>
              </c:numCache>
            </c:numRef>
          </c:yVal>
        </c:ser>
        <c:ser>
          <c:idx val="10"/>
          <c:order val="10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9.6</c:v>
                </c:pt>
                <c:pt idx="4">
                  <c:v>8.4</c:v>
                </c:pt>
                <c:pt idx="5">
                  <c:v>7.2</c:v>
                </c:pt>
                <c:pt idx="6">
                  <c:v>4.8</c:v>
                </c:pt>
              </c:numCache>
            </c:numRef>
          </c:yVal>
        </c:ser>
        <c:ser>
          <c:idx val="11"/>
          <c:order val="11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2.0195645313979171</c:v>
                </c:pt>
                <c:pt idx="2">
                  <c:v>3.0293467970968759</c:v>
                </c:pt>
                <c:pt idx="3">
                  <c:v>4.0391290627958343</c:v>
                </c:pt>
                <c:pt idx="4">
                  <c:v>4.417797412432944</c:v>
                </c:pt>
                <c:pt idx="5">
                  <c:v>4.5440201956453139</c:v>
                </c:pt>
                <c:pt idx="6">
                  <c:v>3.5342379299463551</c:v>
                </c:pt>
              </c:numCache>
            </c:numRef>
          </c:yVal>
        </c:ser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85</c:v>
                </c:pt>
                <c:pt idx="3">
                  <c:v>88</c:v>
                </c:pt>
                <c:pt idx="4">
                  <c:v>90</c:v>
                </c:pt>
                <c:pt idx="5">
                  <c:v>94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84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24</c:v>
                </c:pt>
                <c:pt idx="1">
                  <c:v>47.5</c:v>
                </c:pt>
                <c:pt idx="2">
                  <c:v>73</c:v>
                </c:pt>
                <c:pt idx="3">
                  <c:v>95</c:v>
                </c:pt>
                <c:pt idx="4">
                  <c:v>110</c:v>
                </c:pt>
                <c:pt idx="5">
                  <c:v>110</c:v>
                </c:pt>
                <c:pt idx="6">
                  <c:v>85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102</c:v>
                </c:pt>
                <c:pt idx="4">
                  <c:v>100</c:v>
                </c:pt>
                <c:pt idx="5">
                  <c:v>98</c:v>
                </c:pt>
                <c:pt idx="6">
                  <c:v>85</c:v>
                </c:pt>
              </c:numCache>
            </c:numRef>
          </c:yVal>
        </c:ser>
        <c:axId val="228697216"/>
        <c:axId val="2286991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9.6</c:v>
                </c:pt>
                <c:pt idx="4">
                  <c:v>8.4</c:v>
                </c:pt>
                <c:pt idx="5">
                  <c:v>7.2</c:v>
                </c:pt>
                <c:pt idx="6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2.0195645313979171</c:v>
                </c:pt>
                <c:pt idx="2">
                  <c:v>3.0293467970968759</c:v>
                </c:pt>
                <c:pt idx="3">
                  <c:v>4.0391290627958343</c:v>
                </c:pt>
                <c:pt idx="4">
                  <c:v>4.417797412432944</c:v>
                </c:pt>
                <c:pt idx="5">
                  <c:v>4.5440201956453139</c:v>
                </c:pt>
                <c:pt idx="6">
                  <c:v>3.5342379299463551</c:v>
                </c:pt>
              </c:numCache>
            </c:numRef>
          </c:yVal>
        </c:ser>
        <c:axId val="228714752"/>
        <c:axId val="228713216"/>
      </c:scatterChart>
      <c:valAx>
        <c:axId val="2286972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99136"/>
        <c:crosses val="autoZero"/>
        <c:crossBetween val="midCat"/>
      </c:valAx>
      <c:valAx>
        <c:axId val="228699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97216"/>
        <c:crosses val="autoZero"/>
        <c:crossBetween val="midCat"/>
      </c:valAx>
      <c:valAx>
        <c:axId val="228713216"/>
        <c:scaling>
          <c:orientation val="minMax"/>
        </c:scaling>
        <c:axPos val="r"/>
        <c:numFmt formatCode="0.0" sourceLinked="0"/>
        <c:tickLblPos val="nextTo"/>
        <c:crossAx val="228714752"/>
        <c:crosses val="max"/>
        <c:crossBetween val="midCat"/>
      </c:valAx>
      <c:valAx>
        <c:axId val="228714752"/>
        <c:scaling>
          <c:orientation val="minMax"/>
        </c:scaling>
        <c:delete val="1"/>
        <c:axPos val="b"/>
        <c:numFmt formatCode="General" sourceLinked="1"/>
        <c:tickLblPos val="none"/>
        <c:crossAx val="228713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89</c:v>
                </c:pt>
                <c:pt idx="4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23</c:v>
                </c:pt>
                <c:pt idx="1">
                  <c:v>37</c:v>
                </c:pt>
                <c:pt idx="2">
                  <c:v>32</c:v>
                </c:pt>
                <c:pt idx="3">
                  <c:v>45</c:v>
                </c:pt>
                <c:pt idx="4">
                  <c:v>51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102</c:v>
                </c:pt>
                <c:pt idx="1">
                  <c:v>90</c:v>
                </c:pt>
                <c:pt idx="2">
                  <c:v>66</c:v>
                </c:pt>
                <c:pt idx="3">
                  <c:v>68</c:v>
                </c:pt>
                <c:pt idx="4">
                  <c:v>63</c:v>
                </c:pt>
              </c:numCache>
            </c:numRef>
          </c:yVal>
        </c:ser>
        <c:axId val="229473664"/>
        <c:axId val="2294840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6.1950000000000003</c:v>
                </c:pt>
                <c:pt idx="2">
                  <c:v>3.54</c:v>
                </c:pt>
                <c:pt idx="3">
                  <c:v>3.54</c:v>
                </c:pt>
                <c:pt idx="4">
                  <c:v>3.54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2.3591012947448591</c:v>
                </c:pt>
                <c:pt idx="2">
                  <c:v>2.022086824067022</c:v>
                </c:pt>
                <c:pt idx="3">
                  <c:v>2.6961157654226962</c:v>
                </c:pt>
                <c:pt idx="4">
                  <c:v>3.3701447067783703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229794560"/>
        <c:axId val="229485568"/>
      </c:scatterChart>
      <c:valAx>
        <c:axId val="229473664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484032"/>
        <c:crosses val="autoZero"/>
        <c:crossBetween val="midCat"/>
      </c:valAx>
      <c:valAx>
        <c:axId val="22948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473664"/>
        <c:crosses val="autoZero"/>
        <c:crossBetween val="midCat"/>
      </c:valAx>
      <c:valAx>
        <c:axId val="229485568"/>
        <c:scaling>
          <c:orientation val="minMax"/>
        </c:scaling>
        <c:axPos val="r"/>
        <c:numFmt formatCode="0.0" sourceLinked="0"/>
        <c:tickLblPos val="nextTo"/>
        <c:crossAx val="229794560"/>
        <c:crosses val="max"/>
        <c:crossBetween val="midCat"/>
      </c:valAx>
      <c:valAx>
        <c:axId val="229794560"/>
        <c:scaling>
          <c:orientation val="minMax"/>
        </c:scaling>
        <c:delete val="1"/>
        <c:axPos val="b"/>
        <c:numFmt formatCode="General" sourceLinked="1"/>
        <c:tickLblPos val="none"/>
        <c:crossAx val="2294855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89</c:v>
                </c:pt>
                <c:pt idx="4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23</c:v>
                </c:pt>
                <c:pt idx="1">
                  <c:v>37</c:v>
                </c:pt>
                <c:pt idx="2">
                  <c:v>32</c:v>
                </c:pt>
                <c:pt idx="3">
                  <c:v>45</c:v>
                </c:pt>
                <c:pt idx="4">
                  <c:v>51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102</c:v>
                </c:pt>
                <c:pt idx="1">
                  <c:v>90</c:v>
                </c:pt>
                <c:pt idx="2">
                  <c:v>66</c:v>
                </c:pt>
                <c:pt idx="3">
                  <c:v>68</c:v>
                </c:pt>
                <c:pt idx="4">
                  <c:v>63</c:v>
                </c:pt>
              </c:numCache>
            </c:numRef>
          </c:yVal>
        </c:ser>
        <c:axId val="230299136"/>
        <c:axId val="2303010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8.4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1.7671189649731776</c:v>
                </c:pt>
                <c:pt idx="2">
                  <c:v>1.514673398548438</c:v>
                </c:pt>
                <c:pt idx="3">
                  <c:v>2.0195645313979171</c:v>
                </c:pt>
                <c:pt idx="4">
                  <c:v>2.5244556642473968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230312576"/>
        <c:axId val="230311040"/>
      </c:scatterChart>
      <c:valAx>
        <c:axId val="230299136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301056"/>
        <c:crosses val="autoZero"/>
        <c:crossBetween val="midCat"/>
      </c:valAx>
      <c:valAx>
        <c:axId val="230301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299136"/>
        <c:crosses val="autoZero"/>
        <c:crossBetween val="midCat"/>
      </c:valAx>
      <c:valAx>
        <c:axId val="230311040"/>
        <c:scaling>
          <c:orientation val="minMax"/>
        </c:scaling>
        <c:axPos val="r"/>
        <c:numFmt formatCode="0.0" sourceLinked="0"/>
        <c:tickLblPos val="nextTo"/>
        <c:crossAx val="230312576"/>
        <c:crosses val="max"/>
        <c:crossBetween val="midCat"/>
      </c:valAx>
      <c:valAx>
        <c:axId val="230312576"/>
        <c:scaling>
          <c:orientation val="minMax"/>
        </c:scaling>
        <c:delete val="1"/>
        <c:axPos val="b"/>
        <c:numFmt formatCode="General" sourceLinked="1"/>
        <c:tickLblPos val="none"/>
        <c:crossAx val="230311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48 Volts/350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0.11438</cdr:y>
    </cdr:from>
    <cdr:to>
      <cdr:x>0.04222</cdr:x>
      <cdr:y>0.87908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666750"/>
          <a:ext cx="352416" cy="445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Volts/350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</cdr:x>
      <cdr:y>0</cdr:y>
    </cdr:from>
    <cdr:to>
      <cdr:x>0.79667</cdr:x>
      <cdr:y>0.22059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3135" y="-28575"/>
          <a:ext cx="4686328" cy="1285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0.05111</cdr:x>
      <cdr:y>0.01961</cdr:y>
    </cdr:from>
    <cdr:to>
      <cdr:x>0.27333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8150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0.28555</cdr:x>
      <cdr:y>0</cdr:y>
    </cdr:from>
    <cdr:to>
      <cdr:x>0.8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47915" y="-28575"/>
          <a:ext cx="4410123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</cdr:x>
      <cdr:y>0.22222</cdr:y>
    </cdr:from>
    <cdr:to>
      <cdr:x>0.99888</cdr:x>
      <cdr:y>0.76143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63" y="12954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0.05222</cdr:x>
      <cdr:y>0.02124</cdr:y>
    </cdr:from>
    <cdr:to>
      <cdr:x>0.27444</cdr:x>
      <cdr:y>0.13398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767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0.24111</cdr:x>
      <cdr:y>0</cdr:y>
    </cdr:from>
    <cdr:to>
      <cdr:x>0.79556</cdr:x>
      <cdr:y>0.18137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6915" y="-28575"/>
          <a:ext cx="4753023" cy="105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0.05222</cdr:x>
      <cdr:y>0.01471</cdr:y>
    </cdr:from>
    <cdr:to>
      <cdr:x>0.27444</cdr:x>
      <cdr:y>0.12745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7675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952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07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0.96445</cdr:x>
      <cdr:y>0.23529</cdr:y>
    </cdr:from>
    <cdr:to>
      <cdr:x>0.99333</cdr:x>
      <cdr:y>0.7745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716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0.22222</cdr:x>
      <cdr:y>0.11274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0" y="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</cdr:x>
      <cdr:y>0</cdr:y>
    </cdr:from>
    <cdr:to>
      <cdr:x>0.79889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28879" y="-9536"/>
          <a:ext cx="4619634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0.04889</cdr:x>
      <cdr:y>0.01961</cdr:y>
    </cdr:from>
    <cdr:to>
      <cdr:x>0.27111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9100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0.17974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047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0.02288</cdr:y>
    </cdr:from>
    <cdr:to>
      <cdr:x>0.27</cdr:x>
      <cdr:y>0.13562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09575" y="13335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F33" sqref="F3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49.77</v>
      </c>
      <c r="B3">
        <v>46.7</v>
      </c>
      <c r="C3">
        <v>349.8</v>
      </c>
      <c r="D3">
        <v>50</v>
      </c>
      <c r="E3">
        <v>54.6</v>
      </c>
      <c r="F3" s="8">
        <f t="shared" ref="F3:F234" si="0">(D3*E3)/9507</f>
        <v>0.28715683180814139</v>
      </c>
      <c r="G3" s="7">
        <f t="shared" ref="G3:G234" si="1">SUM(E3*0.7375)</f>
        <v>40.267500000000005</v>
      </c>
      <c r="H3" s="7">
        <f t="shared" ref="H3:H234" si="2">SUM(D3*G3)/5252</f>
        <v>0.38335396039603964</v>
      </c>
      <c r="I3" s="9"/>
      <c r="J3" s="5"/>
      <c r="L3" s="4"/>
      <c r="M3" s="4"/>
      <c r="N3" s="4"/>
    </row>
    <row r="4" spans="1:14" s="3" customFormat="1" ht="12.75" customHeight="1">
      <c r="A4">
        <v>49.55</v>
      </c>
      <c r="B4">
        <v>46.2</v>
      </c>
      <c r="C4">
        <v>349.2</v>
      </c>
      <c r="D4">
        <v>118</v>
      </c>
      <c r="E4">
        <v>54.6</v>
      </c>
      <c r="F4" s="8">
        <f t="shared" ref="F4:F52" si="3">(D4*E4)/9507</f>
        <v>0.67769012306721366</v>
      </c>
      <c r="G4" s="7">
        <f t="shared" ref="G4:G52" si="4">SUM(E4*0.7375)</f>
        <v>40.267500000000005</v>
      </c>
      <c r="H4" s="7">
        <f t="shared" ref="H4:H52" si="5">SUM(D4*G4)/5252</f>
        <v>0.90471534653465358</v>
      </c>
      <c r="I4" s="9"/>
      <c r="J4" s="5"/>
      <c r="L4" s="4"/>
      <c r="M4" s="4"/>
      <c r="N4" s="4"/>
    </row>
    <row r="5" spans="1:14" s="3" customFormat="1" ht="12.75" customHeight="1">
      <c r="A5">
        <v>49.03</v>
      </c>
      <c r="B5">
        <v>46.2</v>
      </c>
      <c r="C5">
        <v>347.6</v>
      </c>
      <c r="D5">
        <v>433</v>
      </c>
      <c r="E5">
        <v>53.4</v>
      </c>
      <c r="F5" s="8">
        <f t="shared" si="3"/>
        <v>2.432123698327548</v>
      </c>
      <c r="G5" s="7">
        <f t="shared" si="4"/>
        <v>39.3825</v>
      </c>
      <c r="H5" s="7">
        <f t="shared" si="5"/>
        <v>3.2468816641279514</v>
      </c>
      <c r="I5" s="9"/>
      <c r="J5" s="5"/>
      <c r="L5" s="4"/>
      <c r="M5" s="4"/>
      <c r="N5" s="4"/>
    </row>
    <row r="6" spans="1:14" s="3" customFormat="1" ht="12.75" customHeight="1">
      <c r="A6">
        <v>48.52</v>
      </c>
      <c r="B6">
        <v>47.7</v>
      </c>
      <c r="C6">
        <v>346.9</v>
      </c>
      <c r="D6">
        <v>698</v>
      </c>
      <c r="E6">
        <v>52.2</v>
      </c>
      <c r="F6" s="8">
        <f t="shared" si="3"/>
        <v>3.8325023666771849</v>
      </c>
      <c r="G6" s="7">
        <f t="shared" si="4"/>
        <v>38.497500000000002</v>
      </c>
      <c r="H6" s="7">
        <f t="shared" si="5"/>
        <v>5.1163851865955827</v>
      </c>
      <c r="I6" s="9"/>
      <c r="J6" s="5"/>
      <c r="L6" s="4"/>
      <c r="M6" s="4"/>
      <c r="N6" s="4"/>
    </row>
    <row r="7" spans="1:14" s="3" customFormat="1" ht="12.75" customHeight="1">
      <c r="A7">
        <v>48</v>
      </c>
      <c r="B7">
        <v>78.400000000000006</v>
      </c>
      <c r="C7">
        <v>345.7</v>
      </c>
      <c r="D7">
        <v>975</v>
      </c>
      <c r="E7">
        <v>49.8</v>
      </c>
      <c r="F7" s="8">
        <f t="shared" si="3"/>
        <v>5.1072893657305141</v>
      </c>
      <c r="G7" s="7">
        <f t="shared" si="4"/>
        <v>36.727499999999999</v>
      </c>
      <c r="H7" s="7">
        <f t="shared" si="5"/>
        <v>6.8182240099009901</v>
      </c>
      <c r="I7" s="9"/>
      <c r="J7" s="5"/>
      <c r="L7" s="4"/>
      <c r="M7" s="4"/>
      <c r="N7" s="4"/>
    </row>
    <row r="8" spans="1:14" s="3" customFormat="1" ht="12.75" customHeight="1">
      <c r="A8">
        <v>47.48</v>
      </c>
      <c r="B8">
        <v>110.1</v>
      </c>
      <c r="C8">
        <v>347.9</v>
      </c>
      <c r="D8">
        <v>1249</v>
      </c>
      <c r="E8">
        <v>48.6</v>
      </c>
      <c r="F8" s="8">
        <f t="shared" si="3"/>
        <v>6.3849163774061219</v>
      </c>
      <c r="G8" s="7">
        <f t="shared" si="4"/>
        <v>35.842500000000001</v>
      </c>
      <c r="H8" s="7">
        <f t="shared" si="5"/>
        <v>8.5238542460015232</v>
      </c>
      <c r="I8" s="9"/>
      <c r="J8" s="5"/>
      <c r="L8" s="4"/>
      <c r="M8" s="4"/>
      <c r="N8" s="4"/>
    </row>
    <row r="9" spans="1:14" s="3" customFormat="1" ht="12.75" customHeight="1">
      <c r="A9">
        <v>46.97</v>
      </c>
      <c r="B9">
        <v>141.9</v>
      </c>
      <c r="C9">
        <v>346.4</v>
      </c>
      <c r="D9">
        <v>1519</v>
      </c>
      <c r="E9">
        <v>47.4</v>
      </c>
      <c r="F9" s="8">
        <f t="shared" si="3"/>
        <v>7.573430104133795</v>
      </c>
      <c r="G9" s="7">
        <f t="shared" si="4"/>
        <v>34.957500000000003</v>
      </c>
      <c r="H9" s="7">
        <f t="shared" si="5"/>
        <v>10.110518373952781</v>
      </c>
      <c r="I9" s="9"/>
      <c r="J9" s="5"/>
      <c r="L9" s="4"/>
      <c r="M9" s="4"/>
      <c r="N9" s="4"/>
    </row>
    <row r="10" spans="1:14" s="3" customFormat="1" ht="12.75" customHeight="1">
      <c r="A10">
        <v>46.45</v>
      </c>
      <c r="B10">
        <v>174.7</v>
      </c>
      <c r="C10">
        <v>347.2</v>
      </c>
      <c r="D10">
        <v>1793</v>
      </c>
      <c r="E10">
        <v>47.4</v>
      </c>
      <c r="F10" s="8">
        <f t="shared" si="3"/>
        <v>8.9395392868412742</v>
      </c>
      <c r="G10" s="7">
        <f t="shared" si="4"/>
        <v>34.957500000000003</v>
      </c>
      <c r="H10" s="7">
        <f t="shared" si="5"/>
        <v>11.934272182025897</v>
      </c>
      <c r="I10" s="9"/>
      <c r="J10" s="5"/>
      <c r="L10" s="4"/>
      <c r="M10" s="4"/>
      <c r="N10" s="4"/>
    </row>
    <row r="11" spans="1:14" s="3" customFormat="1" ht="12.75" customHeight="1">
      <c r="A11">
        <v>45.86</v>
      </c>
      <c r="B11">
        <v>207.1</v>
      </c>
      <c r="C11">
        <v>349.9</v>
      </c>
      <c r="D11">
        <v>2061</v>
      </c>
      <c r="E11">
        <v>47.4</v>
      </c>
      <c r="F11" s="8">
        <f t="shared" si="3"/>
        <v>10.275733669927421</v>
      </c>
      <c r="G11" s="7">
        <f t="shared" si="4"/>
        <v>34.957500000000003</v>
      </c>
      <c r="H11" s="7">
        <f t="shared" si="5"/>
        <v>13.718089775323687</v>
      </c>
      <c r="I11" s="9"/>
      <c r="J11" s="5"/>
      <c r="L11" s="4"/>
      <c r="M11" s="4"/>
      <c r="N11" s="4"/>
    </row>
    <row r="12" spans="1:14" s="3" customFormat="1" ht="12.75" customHeight="1">
      <c r="A12">
        <v>45.27</v>
      </c>
      <c r="B12">
        <v>242.1</v>
      </c>
      <c r="C12">
        <v>349.5</v>
      </c>
      <c r="D12">
        <v>2332</v>
      </c>
      <c r="E12">
        <v>47.4</v>
      </c>
      <c r="F12" s="8">
        <f t="shared" si="3"/>
        <v>11.626885452824235</v>
      </c>
      <c r="G12" s="7">
        <f t="shared" si="4"/>
        <v>34.957500000000003</v>
      </c>
      <c r="H12" s="7">
        <f t="shared" si="5"/>
        <v>15.521875476009143</v>
      </c>
      <c r="I12" s="9"/>
      <c r="J12" s="5"/>
      <c r="L12" s="4"/>
      <c r="M12" s="4"/>
      <c r="N12" s="4"/>
    </row>
    <row r="13" spans="1:14" s="3" customFormat="1" ht="12.75" customHeight="1">
      <c r="A13">
        <v>44.68</v>
      </c>
      <c r="B13">
        <v>276.39999999999998</v>
      </c>
      <c r="C13">
        <v>346.8</v>
      </c>
      <c r="D13">
        <v>2600</v>
      </c>
      <c r="E13">
        <v>47.4</v>
      </c>
      <c r="F13" s="8">
        <f t="shared" si="3"/>
        <v>12.963079835910381</v>
      </c>
      <c r="G13" s="7">
        <f t="shared" si="4"/>
        <v>34.957500000000003</v>
      </c>
      <c r="H13" s="7">
        <f t="shared" si="5"/>
        <v>17.305693069306933</v>
      </c>
      <c r="I13" s="9"/>
      <c r="J13" s="5"/>
      <c r="L13" s="4"/>
      <c r="M13" s="4"/>
      <c r="N13" s="4"/>
    </row>
    <row r="14" spans="1:14" s="3" customFormat="1" ht="12.75" customHeight="1">
      <c r="A14">
        <v>44.16</v>
      </c>
      <c r="B14">
        <v>312.3</v>
      </c>
      <c r="C14">
        <v>345.2</v>
      </c>
      <c r="D14">
        <v>2869</v>
      </c>
      <c r="E14">
        <v>47.4</v>
      </c>
      <c r="F14" s="8">
        <f t="shared" si="3"/>
        <v>14.304260018933418</v>
      </c>
      <c r="G14" s="7">
        <f t="shared" si="4"/>
        <v>34.957500000000003</v>
      </c>
      <c r="H14" s="7">
        <f t="shared" si="5"/>
        <v>19.096166698400609</v>
      </c>
      <c r="I14" s="9"/>
      <c r="J14" s="5"/>
      <c r="L14" s="4"/>
      <c r="M14" s="4"/>
      <c r="N14" s="4"/>
    </row>
    <row r="15" spans="1:14" s="3" customFormat="1" ht="12.75" customHeight="1">
      <c r="A15">
        <v>44.31</v>
      </c>
      <c r="B15">
        <v>346.3</v>
      </c>
      <c r="C15">
        <v>351</v>
      </c>
      <c r="D15">
        <v>3129</v>
      </c>
      <c r="E15">
        <v>46.4</v>
      </c>
      <c r="F15" s="8">
        <f t="shared" si="3"/>
        <v>15.271442095298202</v>
      </c>
      <c r="G15" s="7">
        <f t="shared" si="4"/>
        <v>34.22</v>
      </c>
      <c r="H15" s="7">
        <f t="shared" si="5"/>
        <v>20.387353389185069</v>
      </c>
      <c r="I15" s="9"/>
      <c r="J15" s="5"/>
      <c r="L15" s="4"/>
      <c r="M15" s="4"/>
      <c r="N15" s="4"/>
    </row>
    <row r="16" spans="1:14" s="3" customFormat="1" ht="12.75" customHeight="1">
      <c r="A16">
        <v>43.42</v>
      </c>
      <c r="B16">
        <v>378.7</v>
      </c>
      <c r="C16">
        <v>350.5</v>
      </c>
      <c r="D16">
        <v>3384</v>
      </c>
      <c r="E16">
        <v>46.4</v>
      </c>
      <c r="F16" s="8">
        <f t="shared" si="3"/>
        <v>16.515998737772168</v>
      </c>
      <c r="G16" s="7">
        <f t="shared" si="4"/>
        <v>34.22</v>
      </c>
      <c r="H16" s="7">
        <f t="shared" si="5"/>
        <v>22.048834729626808</v>
      </c>
      <c r="I16" s="9"/>
      <c r="J16" s="5"/>
      <c r="L16" s="4"/>
      <c r="M16" s="4"/>
      <c r="N16" s="4"/>
    </row>
    <row r="17" spans="1:14" s="3" customFormat="1" ht="12.75" customHeight="1">
      <c r="A17">
        <v>43.87</v>
      </c>
      <c r="B17">
        <v>395</v>
      </c>
      <c r="C17">
        <v>348.6</v>
      </c>
      <c r="D17">
        <v>3640</v>
      </c>
      <c r="E17">
        <v>45.2</v>
      </c>
      <c r="F17" s="8">
        <f t="shared" si="3"/>
        <v>17.305985063637319</v>
      </c>
      <c r="G17" s="7">
        <f t="shared" si="4"/>
        <v>33.335000000000001</v>
      </c>
      <c r="H17" s="7">
        <f t="shared" si="5"/>
        <v>23.103465346534655</v>
      </c>
      <c r="I17" s="9"/>
      <c r="J17" s="5"/>
      <c r="L17" s="4"/>
      <c r="M17" s="4"/>
      <c r="N17" s="4"/>
    </row>
    <row r="18" spans="1:14" s="3" customFormat="1" ht="12.75" customHeight="1">
      <c r="A18">
        <v>43.05</v>
      </c>
      <c r="B18">
        <v>388</v>
      </c>
      <c r="C18">
        <v>348.2</v>
      </c>
      <c r="D18">
        <v>3896</v>
      </c>
      <c r="E18">
        <v>40.4</v>
      </c>
      <c r="F18" s="8">
        <f t="shared" si="3"/>
        <v>16.556053434311558</v>
      </c>
      <c r="G18" s="7">
        <f t="shared" si="4"/>
        <v>29.795000000000002</v>
      </c>
      <c r="H18" s="7">
        <f t="shared" si="5"/>
        <v>22.102307692307694</v>
      </c>
      <c r="I18" s="9"/>
      <c r="J18" s="5"/>
      <c r="L18" s="4"/>
      <c r="M18" s="4"/>
      <c r="N18" s="4"/>
    </row>
    <row r="19" spans="1:14" s="3" customFormat="1" ht="12.75" customHeight="1">
      <c r="A19">
        <v>43.42</v>
      </c>
      <c r="B19">
        <v>382.5</v>
      </c>
      <c r="C19">
        <v>346</v>
      </c>
      <c r="D19">
        <v>4141</v>
      </c>
      <c r="E19">
        <v>35.6</v>
      </c>
      <c r="F19" s="8">
        <f t="shared" si="3"/>
        <v>15.506426843378565</v>
      </c>
      <c r="G19" s="7">
        <f t="shared" si="4"/>
        <v>26.255000000000003</v>
      </c>
      <c r="H19" s="7">
        <f t="shared" si="5"/>
        <v>20.701057692307696</v>
      </c>
      <c r="I19" s="9"/>
      <c r="J19" s="5"/>
      <c r="L19" s="4"/>
      <c r="M19" s="4"/>
      <c r="N19" s="4"/>
    </row>
    <row r="20" spans="1:14" s="3" customFormat="1" ht="12.75" customHeight="1">
      <c r="A20">
        <v>42.61</v>
      </c>
      <c r="B20">
        <v>375</v>
      </c>
      <c r="C20">
        <v>345.5</v>
      </c>
      <c r="D20">
        <v>4405</v>
      </c>
      <c r="E20">
        <v>32</v>
      </c>
      <c r="F20" s="8">
        <f t="shared" si="3"/>
        <v>14.826969601346377</v>
      </c>
      <c r="G20" s="7">
        <f t="shared" si="4"/>
        <v>23.6</v>
      </c>
      <c r="H20" s="7">
        <f t="shared" si="5"/>
        <v>19.793983244478294</v>
      </c>
      <c r="I20" s="9"/>
      <c r="J20" s="5"/>
      <c r="L20" s="4"/>
      <c r="M20" s="4"/>
      <c r="N20" s="4"/>
    </row>
    <row r="21" spans="1:14" s="3" customFormat="1" ht="12.75" customHeight="1">
      <c r="A21">
        <v>42.61</v>
      </c>
      <c r="B21">
        <v>366</v>
      </c>
      <c r="C21">
        <v>342.2</v>
      </c>
      <c r="D21">
        <v>4668</v>
      </c>
      <c r="E21">
        <v>28.6</v>
      </c>
      <c r="F21" s="8">
        <f t="shared" si="3"/>
        <v>14.042789523508995</v>
      </c>
      <c r="G21" s="7">
        <f t="shared" si="4"/>
        <v>21.092500000000001</v>
      </c>
      <c r="H21" s="7">
        <f t="shared" si="5"/>
        <v>18.747103960396043</v>
      </c>
      <c r="I21" s="9"/>
      <c r="J21" s="5"/>
      <c r="L21" s="4"/>
      <c r="M21" s="4"/>
      <c r="N21" s="4"/>
    </row>
    <row r="22" spans="1:14" s="3" customFormat="1" ht="12.75" customHeight="1">
      <c r="A22">
        <v>42.39</v>
      </c>
      <c r="B22">
        <v>365</v>
      </c>
      <c r="C22">
        <v>341</v>
      </c>
      <c r="D22">
        <v>4929</v>
      </c>
      <c r="E22">
        <v>26.2</v>
      </c>
      <c r="F22" s="8">
        <f t="shared" si="3"/>
        <v>13.583654149573999</v>
      </c>
      <c r="G22" s="7">
        <f t="shared" si="4"/>
        <v>19.322500000000002</v>
      </c>
      <c r="H22" s="7">
        <f t="shared" si="5"/>
        <v>18.134158891850724</v>
      </c>
      <c r="I22" s="9"/>
      <c r="J22" s="5"/>
      <c r="L22" s="4"/>
      <c r="M22" s="4"/>
      <c r="N22" s="4"/>
    </row>
    <row r="23" spans="1:14" s="3" customFormat="1" ht="12.75" customHeight="1">
      <c r="A23">
        <v>42.09</v>
      </c>
      <c r="B23">
        <v>355.4</v>
      </c>
      <c r="C23">
        <v>340</v>
      </c>
      <c r="D23">
        <v>5182</v>
      </c>
      <c r="E23">
        <v>23.8</v>
      </c>
      <c r="F23" s="8">
        <f t="shared" si="3"/>
        <v>12.972714841695593</v>
      </c>
      <c r="G23" s="7">
        <f t="shared" si="4"/>
        <v>17.552500000000002</v>
      </c>
      <c r="H23" s="7">
        <f t="shared" si="5"/>
        <v>17.318555788271137</v>
      </c>
      <c r="I23" s="9"/>
      <c r="J23" s="5"/>
      <c r="L23" s="4"/>
      <c r="M23" s="4"/>
      <c r="N23" s="4"/>
    </row>
    <row r="24" spans="1:14" s="3" customFormat="1" ht="12.75" customHeight="1">
      <c r="A24">
        <v>41.87</v>
      </c>
      <c r="B24">
        <v>354.6</v>
      </c>
      <c r="C24">
        <v>338.9</v>
      </c>
      <c r="D24">
        <v>5444</v>
      </c>
      <c r="E24">
        <v>21</v>
      </c>
      <c r="F24" s="8">
        <f t="shared" si="3"/>
        <v>12.025244556642473</v>
      </c>
      <c r="G24" s="7">
        <f t="shared" si="4"/>
        <v>15.487500000000001</v>
      </c>
      <c r="H24" s="7">
        <f t="shared" si="5"/>
        <v>16.053684310738767</v>
      </c>
      <c r="I24" s="9"/>
      <c r="J24" s="5"/>
      <c r="L24" s="4"/>
      <c r="M24" s="4"/>
      <c r="N24" s="4"/>
    </row>
    <row r="25" spans="1:14" s="3" customFormat="1" ht="12.75" customHeight="1">
      <c r="A25">
        <v>42.17</v>
      </c>
      <c r="B25">
        <v>348</v>
      </c>
      <c r="C25">
        <v>338</v>
      </c>
      <c r="D25">
        <v>5659</v>
      </c>
      <c r="E25">
        <v>19</v>
      </c>
      <c r="F25" s="8">
        <f t="shared" si="3"/>
        <v>11.309666561481015</v>
      </c>
      <c r="G25" s="7">
        <f t="shared" si="4"/>
        <v>14.012500000000001</v>
      </c>
      <c r="H25" s="7">
        <f t="shared" si="5"/>
        <v>15.098388709063215</v>
      </c>
      <c r="I25" s="9"/>
      <c r="J25" s="5"/>
      <c r="L25" s="4"/>
      <c r="M25" s="4"/>
      <c r="N25" s="4"/>
    </row>
    <row r="26" spans="1:14" s="3" customFormat="1" ht="12.75" customHeight="1">
      <c r="A26">
        <v>42.54</v>
      </c>
      <c r="B26">
        <v>340.6</v>
      </c>
      <c r="C26">
        <v>337.7</v>
      </c>
      <c r="D26">
        <v>5891</v>
      </c>
      <c r="E26">
        <v>16.600000000000001</v>
      </c>
      <c r="F26" s="8">
        <f t="shared" si="3"/>
        <v>10.286168086672978</v>
      </c>
      <c r="G26" s="7">
        <f t="shared" si="4"/>
        <v>12.242500000000001</v>
      </c>
      <c r="H26" s="7">
        <f t="shared" si="5"/>
        <v>13.73201970677837</v>
      </c>
      <c r="I26" s="9"/>
      <c r="J26" s="5"/>
      <c r="L26" s="4"/>
      <c r="M26" s="4"/>
      <c r="N26" s="4"/>
    </row>
    <row r="27" spans="1:14" s="3" customFormat="1" ht="12.75" customHeight="1">
      <c r="A27">
        <v>42.76</v>
      </c>
      <c r="B27">
        <v>324.7</v>
      </c>
      <c r="C27">
        <v>334.7</v>
      </c>
      <c r="D27">
        <v>6075</v>
      </c>
      <c r="E27">
        <v>15</v>
      </c>
      <c r="F27" s="8">
        <f t="shared" si="3"/>
        <v>9.5850426001893343</v>
      </c>
      <c r="G27" s="7">
        <f t="shared" si="4"/>
        <v>11.0625</v>
      </c>
      <c r="H27" s="7">
        <f t="shared" si="5"/>
        <v>12.796018183549124</v>
      </c>
      <c r="I27" s="9"/>
      <c r="J27" s="5"/>
      <c r="L27" s="4"/>
      <c r="M27" s="4"/>
      <c r="N27" s="4"/>
    </row>
    <row r="28" spans="1:14" s="3" customFormat="1" ht="12.75" customHeight="1">
      <c r="A28">
        <v>42.68</v>
      </c>
      <c r="B28">
        <v>321.39999999999998</v>
      </c>
      <c r="C28">
        <v>342.3</v>
      </c>
      <c r="D28">
        <v>6258</v>
      </c>
      <c r="E28">
        <v>13.6</v>
      </c>
      <c r="F28" s="8">
        <f t="shared" si="3"/>
        <v>8.9522246765541187</v>
      </c>
      <c r="G28" s="7">
        <f t="shared" si="4"/>
        <v>10.030000000000001</v>
      </c>
      <c r="H28" s="7">
        <f t="shared" si="5"/>
        <v>11.951207159177457</v>
      </c>
      <c r="I28" s="9"/>
      <c r="J28" s="5"/>
      <c r="L28" s="4"/>
      <c r="M28" s="4"/>
      <c r="N28" s="4"/>
    </row>
    <row r="29" spans="1:14" s="3" customFormat="1" ht="12.75" customHeight="1">
      <c r="A29">
        <v>43.79</v>
      </c>
      <c r="B29">
        <v>304</v>
      </c>
      <c r="C29">
        <v>329.3</v>
      </c>
      <c r="D29">
        <v>6568</v>
      </c>
      <c r="E29">
        <v>12</v>
      </c>
      <c r="F29" s="8">
        <f t="shared" si="3"/>
        <v>8.2903124013884515</v>
      </c>
      <c r="G29" s="7">
        <f t="shared" si="4"/>
        <v>8.8500000000000014</v>
      </c>
      <c r="H29" s="7">
        <f t="shared" si="5"/>
        <v>11.067555217060169</v>
      </c>
      <c r="I29" s="9"/>
      <c r="J29" s="5"/>
      <c r="L29" s="4"/>
      <c r="M29" s="4"/>
      <c r="N29" s="4"/>
    </row>
    <row r="30" spans="1:14" s="3" customFormat="1" ht="12.75" customHeight="1">
      <c r="A30">
        <v>43.79</v>
      </c>
      <c r="B30">
        <v>289.3</v>
      </c>
      <c r="C30">
        <v>321.89999999999998</v>
      </c>
      <c r="D30">
        <v>6839</v>
      </c>
      <c r="E30">
        <v>10.8</v>
      </c>
      <c r="F30" s="8">
        <f t="shared" si="3"/>
        <v>7.769138529504577</v>
      </c>
      <c r="G30" s="7">
        <f t="shared" si="4"/>
        <v>7.9650000000000007</v>
      </c>
      <c r="H30" s="7">
        <f t="shared" si="5"/>
        <v>10.371788842345774</v>
      </c>
      <c r="I30" s="9"/>
      <c r="J30" s="5"/>
      <c r="L30" s="4"/>
      <c r="M30" s="4"/>
      <c r="N30" s="4"/>
    </row>
    <row r="31" spans="1:14" s="3" customFormat="1" ht="12.75" customHeight="1">
      <c r="A31">
        <v>43.72</v>
      </c>
      <c r="B31">
        <v>273.10000000000002</v>
      </c>
      <c r="C31">
        <v>313.5</v>
      </c>
      <c r="D31">
        <v>7178</v>
      </c>
      <c r="E31">
        <v>9.6</v>
      </c>
      <c r="F31" s="8">
        <f t="shared" si="3"/>
        <v>7.2482171031871259</v>
      </c>
      <c r="G31" s="7">
        <f t="shared" si="4"/>
        <v>7.08</v>
      </c>
      <c r="H31" s="7">
        <f t="shared" si="5"/>
        <v>9.6763594821020558</v>
      </c>
      <c r="I31" s="9"/>
      <c r="J31" s="5"/>
      <c r="L31" s="4"/>
      <c r="M31" s="4"/>
      <c r="N31" s="4"/>
    </row>
    <row r="32" spans="1:14" s="3" customFormat="1" ht="12.75" customHeight="1">
      <c r="A32">
        <v>44.09</v>
      </c>
      <c r="B32">
        <v>253.1</v>
      </c>
      <c r="C32">
        <v>281.3</v>
      </c>
      <c r="D32">
        <v>7552</v>
      </c>
      <c r="E32">
        <v>8.4</v>
      </c>
      <c r="F32" s="8">
        <f t="shared" si="3"/>
        <v>6.6726412117387195</v>
      </c>
      <c r="G32" s="7">
        <f t="shared" si="4"/>
        <v>6.1950000000000003</v>
      </c>
      <c r="H32" s="7">
        <f t="shared" si="5"/>
        <v>8.9079664889565873</v>
      </c>
      <c r="I32" s="9"/>
      <c r="J32" s="5"/>
      <c r="L32" s="4"/>
      <c r="M32" s="4"/>
      <c r="N32" s="4"/>
    </row>
    <row r="33" spans="1:14" s="3" customFormat="1" ht="12.75" customHeight="1">
      <c r="A33">
        <v>45.49</v>
      </c>
      <c r="B33">
        <v>235.6</v>
      </c>
      <c r="C33">
        <v>293.10000000000002</v>
      </c>
      <c r="D33">
        <v>8000</v>
      </c>
      <c r="E33">
        <v>7.8</v>
      </c>
      <c r="F33" s="8">
        <f t="shared" si="3"/>
        <v>6.5635847270432315</v>
      </c>
      <c r="G33" s="7">
        <f t="shared" si="4"/>
        <v>5.7525000000000004</v>
      </c>
      <c r="H33" s="7">
        <f t="shared" si="5"/>
        <v>8.7623762376237622</v>
      </c>
      <c r="I33" s="9"/>
      <c r="J33" s="5"/>
      <c r="L33" s="4"/>
      <c r="M33" s="4"/>
      <c r="N33" s="4"/>
    </row>
    <row r="34" spans="1:14" s="3" customFormat="1" ht="12.75" customHeight="1">
      <c r="A34"/>
      <c r="B34"/>
      <c r="C34"/>
      <c r="D34"/>
      <c r="E34"/>
      <c r="F34" s="8">
        <f t="shared" si="3"/>
        <v>0</v>
      </c>
      <c r="G34" s="7">
        <f t="shared" si="4"/>
        <v>0</v>
      </c>
      <c r="H34" s="7">
        <f t="shared" si="5"/>
        <v>0</v>
      </c>
      <c r="I34" s="9"/>
      <c r="J34" s="5"/>
      <c r="L34" s="4"/>
      <c r="M34" s="4"/>
      <c r="N34" s="4"/>
    </row>
    <row r="35" spans="1:14" s="3" customFormat="1" ht="12.75" customHeight="1">
      <c r="A35"/>
      <c r="B35"/>
      <c r="C35"/>
      <c r="D35"/>
      <c r="E35"/>
      <c r="F35" s="8">
        <f t="shared" si="3"/>
        <v>0</v>
      </c>
      <c r="G35" s="7">
        <f t="shared" si="4"/>
        <v>0</v>
      </c>
      <c r="H35" s="7">
        <f t="shared" si="5"/>
        <v>0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 s="1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 s="1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 s="1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 s="1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ref="F53:F116" si="6">(D53*E53)/9507</f>
        <v>0</v>
      </c>
      <c r="G53" s="7">
        <f t="shared" ref="G53:G116" si="7">SUM(E53*0.7375)</f>
        <v>0</v>
      </c>
      <c r="H53" s="7">
        <f t="shared" ref="H53:H116" si="8">SUM(D53*G53)/5252</f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6"/>
        <v>0</v>
      </c>
      <c r="G54" s="7">
        <f t="shared" si="7"/>
        <v>0</v>
      </c>
      <c r="H54" s="7">
        <f t="shared" si="8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6"/>
        <v>0</v>
      </c>
      <c r="G55" s="7">
        <f t="shared" si="7"/>
        <v>0</v>
      </c>
      <c r="H55" s="7">
        <f t="shared" si="8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6"/>
        <v>0</v>
      </c>
      <c r="G56" s="7">
        <f t="shared" si="7"/>
        <v>0</v>
      </c>
      <c r="H56" s="7">
        <f t="shared" si="8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6"/>
        <v>0</v>
      </c>
      <c r="G57" s="7">
        <f t="shared" si="7"/>
        <v>0</v>
      </c>
      <c r="H57" s="7">
        <f t="shared" si="8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6"/>
        <v>0</v>
      </c>
      <c r="G58" s="7">
        <f t="shared" si="7"/>
        <v>0</v>
      </c>
      <c r="H58" s="7">
        <f t="shared" si="8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6"/>
        <v>0</v>
      </c>
      <c r="G59" s="7">
        <f t="shared" si="7"/>
        <v>0</v>
      </c>
      <c r="H59" s="7">
        <f t="shared" si="8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6"/>
        <v>0</v>
      </c>
      <c r="G60" s="7">
        <f t="shared" si="7"/>
        <v>0</v>
      </c>
      <c r="H60" s="7">
        <f t="shared" si="8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9">(D117*E117)/9507</f>
        <v>0</v>
      </c>
      <c r="G117" s="7">
        <f t="shared" ref="G117:G180" si="10">SUM(E117*0.7375)</f>
        <v>0</v>
      </c>
      <c r="H117" s="7">
        <f t="shared" ref="H117:H180" si="11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9"/>
        <v>0</v>
      </c>
      <c r="G118" s="7">
        <f t="shared" si="10"/>
        <v>0</v>
      </c>
      <c r="H118" s="7">
        <f t="shared" si="11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9"/>
        <v>0</v>
      </c>
      <c r="G119" s="7">
        <f t="shared" si="10"/>
        <v>0</v>
      </c>
      <c r="H119" s="7">
        <f t="shared" si="11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9"/>
        <v>0</v>
      </c>
      <c r="G120" s="7">
        <f t="shared" si="10"/>
        <v>0</v>
      </c>
      <c r="H120" s="7">
        <f t="shared" si="11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9"/>
        <v>0</v>
      </c>
      <c r="G121" s="7">
        <f t="shared" si="10"/>
        <v>0</v>
      </c>
      <c r="H121" s="7">
        <f t="shared" si="11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J176"/>
      <c r="L176"/>
      <c r="M176"/>
    </row>
    <row r="177" spans="1:14">
      <c r="A177" s="1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J177"/>
      <c r="L177"/>
      <c r="M177"/>
    </row>
    <row r="178" spans="1:14">
      <c r="A178" s="1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J178"/>
      <c r="L178"/>
      <c r="M178"/>
    </row>
    <row r="179" spans="1:14">
      <c r="A179" s="1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J179"/>
      <c r="L179"/>
      <c r="M179"/>
    </row>
    <row r="180" spans="1:14">
      <c r="A180" s="1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12">(D181*E181)/9507</f>
        <v>0</v>
      </c>
      <c r="G181" s="7">
        <f t="shared" ref="G181:G220" si="13">SUM(E181*0.7375)</f>
        <v>0</v>
      </c>
      <c r="H181" s="7">
        <f t="shared" ref="H181:H220" si="14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12"/>
        <v>0</v>
      </c>
      <c r="G182" s="7">
        <f t="shared" si="13"/>
        <v>0</v>
      </c>
      <c r="H182" s="7">
        <f t="shared" si="14"/>
        <v>0</v>
      </c>
      <c r="J182"/>
      <c r="L182"/>
      <c r="M182"/>
    </row>
    <row r="183" spans="1:14">
      <c r="A183" s="1"/>
      <c r="C183"/>
      <c r="D183"/>
      <c r="E183"/>
      <c r="F183" s="8">
        <f t="shared" si="12"/>
        <v>0</v>
      </c>
      <c r="G183" s="7">
        <f t="shared" si="13"/>
        <v>0</v>
      </c>
      <c r="H183" s="7">
        <f t="shared" si="14"/>
        <v>0</v>
      </c>
      <c r="J183"/>
      <c r="L183"/>
      <c r="M183"/>
    </row>
    <row r="184" spans="1:14">
      <c r="A184" s="1"/>
      <c r="C184"/>
      <c r="D184"/>
      <c r="E184"/>
      <c r="F184" s="8">
        <f t="shared" si="12"/>
        <v>0</v>
      </c>
      <c r="G184" s="7">
        <f t="shared" si="13"/>
        <v>0</v>
      </c>
      <c r="H184" s="7">
        <f t="shared" si="14"/>
        <v>0</v>
      </c>
      <c r="J184"/>
      <c r="L184"/>
      <c r="M184"/>
    </row>
    <row r="185" spans="1:14">
      <c r="A185" s="1"/>
      <c r="C185"/>
      <c r="D185"/>
      <c r="E185"/>
      <c r="F185" s="8">
        <f t="shared" si="12"/>
        <v>0</v>
      </c>
      <c r="G185" s="7">
        <f t="shared" si="13"/>
        <v>0</v>
      </c>
      <c r="H185" s="7">
        <f t="shared" si="14"/>
        <v>0</v>
      </c>
      <c r="J185"/>
      <c r="L185"/>
      <c r="M185"/>
    </row>
    <row r="186" spans="1:14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0"/>
        <v>0</v>
      </c>
      <c r="G221" s="7">
        <f t="shared" si="1"/>
        <v>0</v>
      </c>
      <c r="H221" s="7">
        <f t="shared" si="2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0"/>
        <v>0</v>
      </c>
      <c r="G222" s="7">
        <f t="shared" si="1"/>
        <v>0</v>
      </c>
      <c r="H222" s="7">
        <f t="shared" si="2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0"/>
        <v>0</v>
      </c>
      <c r="G223" s="7">
        <f t="shared" si="1"/>
        <v>0</v>
      </c>
      <c r="H223" s="7">
        <f t="shared" si="2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0"/>
        <v>0</v>
      </c>
      <c r="G224" s="7">
        <f t="shared" si="1"/>
        <v>0</v>
      </c>
      <c r="H224" s="7">
        <f t="shared" si="2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10" sqref="I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13.2</v>
      </c>
      <c r="C3" s="6">
        <f t="shared" ref="C3:C9" si="0">(A3*B3)/9507</f>
        <v>1.3884506153360681</v>
      </c>
      <c r="D3" s="6">
        <f t="shared" ref="D3:D9" si="1">SUM(B3*0.7375)</f>
        <v>9.7349999999999994</v>
      </c>
      <c r="E3" s="6">
        <f t="shared" ref="E3:E9" si="2">SUM(A3*D3)/5252</f>
        <v>1.8535795887281037</v>
      </c>
      <c r="F3" s="3">
        <v>80</v>
      </c>
      <c r="G3" s="3">
        <v>83</v>
      </c>
      <c r="H3" s="3">
        <v>34.200000000000003</v>
      </c>
      <c r="I3" s="3">
        <v>123.5</v>
      </c>
    </row>
    <row r="4" spans="1:9">
      <c r="A4" s="3">
        <f t="shared" ref="A4:A9" si="3">A3+1000</f>
        <v>2000</v>
      </c>
      <c r="B4" s="3">
        <v>15.6</v>
      </c>
      <c r="C4" s="6">
        <f t="shared" si="0"/>
        <v>3.2817923635216157</v>
      </c>
      <c r="D4" s="6">
        <f t="shared" si="1"/>
        <v>11.505000000000001</v>
      </c>
      <c r="E4" s="6">
        <f t="shared" si="2"/>
        <v>4.3811881188118811</v>
      </c>
      <c r="F4" s="3">
        <v>85</v>
      </c>
      <c r="G4" s="3">
        <v>83</v>
      </c>
      <c r="H4" s="3">
        <v>80</v>
      </c>
      <c r="I4" s="3">
        <v>142</v>
      </c>
    </row>
    <row r="5" spans="1:9">
      <c r="A5" s="3">
        <f t="shared" si="3"/>
        <v>3000</v>
      </c>
      <c r="B5" s="3">
        <v>14.4</v>
      </c>
      <c r="C5" s="6">
        <f t="shared" si="0"/>
        <v>4.5440201956453139</v>
      </c>
      <c r="D5" s="6">
        <f t="shared" si="1"/>
        <v>10.620000000000001</v>
      </c>
      <c r="E5" s="6">
        <f t="shared" si="2"/>
        <v>6.0662604722010673</v>
      </c>
      <c r="F5" s="3">
        <v>88</v>
      </c>
      <c r="G5" s="3">
        <v>83</v>
      </c>
      <c r="H5" s="3">
        <v>106</v>
      </c>
      <c r="I5" s="3">
        <v>134</v>
      </c>
    </row>
    <row r="6" spans="1:9">
      <c r="A6" s="3">
        <f t="shared" si="3"/>
        <v>4000</v>
      </c>
      <c r="B6" s="3">
        <v>19</v>
      </c>
      <c r="C6" s="6">
        <f t="shared" si="0"/>
        <v>7.9941096034500898</v>
      </c>
      <c r="D6" s="6">
        <f t="shared" si="1"/>
        <v>14.012500000000001</v>
      </c>
      <c r="E6" s="6">
        <f t="shared" si="2"/>
        <v>10.672124904798174</v>
      </c>
      <c r="F6" s="3">
        <v>95</v>
      </c>
      <c r="G6" s="3">
        <v>82</v>
      </c>
      <c r="H6" s="3">
        <v>185</v>
      </c>
      <c r="I6" s="3">
        <v>175</v>
      </c>
    </row>
    <row r="7" spans="1:9">
      <c r="A7" s="3">
        <f t="shared" si="3"/>
        <v>5000</v>
      </c>
      <c r="B7" s="3">
        <v>15.6</v>
      </c>
      <c r="C7" s="6">
        <f t="shared" si="0"/>
        <v>8.2044809088040385</v>
      </c>
      <c r="D7" s="6">
        <f t="shared" si="1"/>
        <v>11.505000000000001</v>
      </c>
      <c r="E7" s="6">
        <f t="shared" si="2"/>
        <v>10.952970297029704</v>
      </c>
      <c r="F7" s="3">
        <v>93</v>
      </c>
      <c r="G7" s="3">
        <v>83</v>
      </c>
      <c r="H7" s="3">
        <v>195</v>
      </c>
      <c r="I7" s="3">
        <v>179</v>
      </c>
    </row>
    <row r="8" spans="1:9">
      <c r="A8" s="3">
        <f t="shared" si="3"/>
        <v>6000</v>
      </c>
      <c r="B8" s="3">
        <v>10.8</v>
      </c>
      <c r="C8" s="6">
        <f t="shared" si="0"/>
        <v>6.8160302934679713</v>
      </c>
      <c r="D8" s="6">
        <f t="shared" si="1"/>
        <v>7.9650000000000007</v>
      </c>
      <c r="E8" s="6">
        <f t="shared" si="2"/>
        <v>9.0993907083016001</v>
      </c>
      <c r="F8" s="3">
        <v>92</v>
      </c>
      <c r="G8" s="3">
        <v>82</v>
      </c>
      <c r="H8" s="3">
        <v>175</v>
      </c>
      <c r="I8" s="3">
        <v>155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82</v>
      </c>
      <c r="G9" s="3">
        <v>83</v>
      </c>
      <c r="H9" s="3">
        <v>210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3" sqref="I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81</v>
      </c>
      <c r="G3" s="3">
        <v>82</v>
      </c>
      <c r="H3" s="3">
        <v>24</v>
      </c>
      <c r="I3" s="3">
        <v>100</v>
      </c>
    </row>
    <row r="4" spans="1:9">
      <c r="A4" s="3">
        <f t="shared" ref="A4:A9" si="3">A3+1000</f>
        <v>2000</v>
      </c>
      <c r="B4" s="3">
        <v>9.6</v>
      </c>
      <c r="C4" s="6">
        <f t="shared" si="0"/>
        <v>2.0195645313979171</v>
      </c>
      <c r="D4" s="6">
        <f t="shared" si="1"/>
        <v>7.08</v>
      </c>
      <c r="E4" s="6">
        <f t="shared" si="2"/>
        <v>2.6961157654226962</v>
      </c>
      <c r="F4" s="3">
        <v>86</v>
      </c>
      <c r="G4" s="3">
        <v>82</v>
      </c>
      <c r="H4" s="3">
        <v>47.5</v>
      </c>
      <c r="I4" s="3">
        <v>102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85</v>
      </c>
      <c r="G5" s="3">
        <v>84</v>
      </c>
      <c r="H5" s="3">
        <v>73</v>
      </c>
      <c r="I5" s="3">
        <v>104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F6" s="3">
        <v>88</v>
      </c>
      <c r="G6" s="3">
        <v>82</v>
      </c>
      <c r="H6" s="3">
        <v>95</v>
      </c>
      <c r="I6" s="3">
        <v>102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F7" s="3">
        <v>90</v>
      </c>
      <c r="G7" s="3">
        <v>82</v>
      </c>
      <c r="H7" s="3">
        <v>110</v>
      </c>
      <c r="I7" s="3">
        <v>100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94</v>
      </c>
      <c r="G8" s="3">
        <v>82</v>
      </c>
      <c r="H8" s="3">
        <v>110</v>
      </c>
      <c r="I8" s="3">
        <v>98</v>
      </c>
    </row>
    <row r="9" spans="1:9">
      <c r="A9" s="3">
        <f t="shared" si="3"/>
        <v>7000</v>
      </c>
      <c r="B9" s="3">
        <v>4.8</v>
      </c>
      <c r="C9" s="6">
        <f t="shared" si="0"/>
        <v>3.5342379299463551</v>
      </c>
      <c r="D9" s="6">
        <f t="shared" si="1"/>
        <v>3.54</v>
      </c>
      <c r="E9" s="6">
        <f t="shared" si="2"/>
        <v>4.7182025894897182</v>
      </c>
      <c r="F9" s="3">
        <v>82</v>
      </c>
      <c r="G9" s="3">
        <v>83</v>
      </c>
      <c r="H9" s="3">
        <v>85</v>
      </c>
      <c r="I9" s="3">
        <v>85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27" sqref="H2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85</v>
      </c>
      <c r="G3" s="3">
        <v>79</v>
      </c>
      <c r="H3" s="3">
        <v>23</v>
      </c>
      <c r="I3" s="3">
        <v>102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F4" s="3">
        <v>93</v>
      </c>
      <c r="G4" s="3">
        <v>80</v>
      </c>
      <c r="H4" s="3">
        <v>37</v>
      </c>
      <c r="I4" s="3">
        <v>90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93</v>
      </c>
      <c r="G5" s="3">
        <v>80</v>
      </c>
      <c r="H5" s="3">
        <v>32</v>
      </c>
      <c r="I5" s="3">
        <v>66</v>
      </c>
    </row>
    <row r="6" spans="1:9">
      <c r="A6" s="3">
        <f t="shared" si="3"/>
        <v>4000</v>
      </c>
      <c r="B6" s="3">
        <v>4.8</v>
      </c>
      <c r="C6" s="6">
        <f t="shared" si="0"/>
        <v>2.0195645313979171</v>
      </c>
      <c r="D6" s="6">
        <f t="shared" si="1"/>
        <v>3.54</v>
      </c>
      <c r="E6" s="6">
        <f t="shared" si="2"/>
        <v>2.6961157654226962</v>
      </c>
      <c r="F6" s="3">
        <v>89</v>
      </c>
      <c r="G6" s="3">
        <v>80</v>
      </c>
      <c r="H6" s="3">
        <v>45</v>
      </c>
      <c r="I6" s="3">
        <v>68</v>
      </c>
    </row>
    <row r="7" spans="1:9">
      <c r="A7" s="3">
        <f t="shared" si="3"/>
        <v>5000</v>
      </c>
      <c r="B7" s="3">
        <v>4.8</v>
      </c>
      <c r="C7" s="6">
        <f t="shared" si="0"/>
        <v>2.5244556642473968</v>
      </c>
      <c r="D7" s="6">
        <f t="shared" si="1"/>
        <v>3.54</v>
      </c>
      <c r="E7" s="6">
        <f t="shared" si="2"/>
        <v>3.3701447067783703</v>
      </c>
      <c r="F7" s="3">
        <v>85</v>
      </c>
      <c r="G7" s="3">
        <v>80</v>
      </c>
      <c r="H7" s="3">
        <v>51</v>
      </c>
      <c r="I7" s="3">
        <v>63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2013-01-11T17:02:22Z</dcterms:modified>
</cp:coreProperties>
</file>