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7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<sst xmlns="http://schemas.openxmlformats.org/spreadsheetml/2006/main" count="43" uniqueCount="13">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</sst>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4814814814814815E-2"/>
                  <c:y val="-2.8322440087145972E-2"/>
                </c:manualLayout>
              </c:layout>
              <c:showVal val="1"/>
            </c:dLbl>
            <c:dLbl>
              <c:idx val="11"/>
              <c:layout>
                <c:manualLayout>
                  <c:x val="-6.3703703703703721E-2"/>
                  <c:y val="-3.9215686274509803E-2"/>
                </c:manualLayout>
              </c:layout>
              <c:showVal val="1"/>
            </c:dLbl>
            <c:dLbl>
              <c:idx val="32"/>
              <c:layout>
                <c:manualLayout>
                  <c:x val="-6.666666666666668E-2"/>
                  <c:y val="-3.0501089324618817E-2"/>
                </c:manualLayout>
              </c:layout>
              <c:showVal val="1"/>
            </c:dLbl>
            <c:delete val="1"/>
          </c:dLbls>
          <c:xVal>
            <c:numRef>
              <c:f>'Peak data'!$D$3:$D$1680</c:f>
              <c:numCache>
                <c:formatCode>General</c:formatCode>
                <c:ptCount val="1664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data'!$G$3:$G$1680</c:f>
              <c:numCache>
                <c:formatCode>0.00</c:formatCode>
                <c:ptCount val="1664"/>
                <c:pt idx="0">
                  <c:v>81.272500000000008</c:v>
                </c:pt>
                <c:pt idx="1">
                  <c:v>81.272500000000008</c:v>
                </c:pt>
                <c:pt idx="2">
                  <c:v>81.272500000000008</c:v>
                </c:pt>
                <c:pt idx="3">
                  <c:v>81.272500000000008</c:v>
                </c:pt>
                <c:pt idx="4">
                  <c:v>80.387500000000003</c:v>
                </c:pt>
                <c:pt idx="5">
                  <c:v>79.502499999999998</c:v>
                </c:pt>
                <c:pt idx="6">
                  <c:v>79.502499999999998</c:v>
                </c:pt>
                <c:pt idx="7">
                  <c:v>78.765000000000001</c:v>
                </c:pt>
                <c:pt idx="8">
                  <c:v>77.88</c:v>
                </c:pt>
                <c:pt idx="9">
                  <c:v>77.88</c:v>
                </c:pt>
                <c:pt idx="10">
                  <c:v>76.995000000000005</c:v>
                </c:pt>
                <c:pt idx="11">
                  <c:v>76.110000000000014</c:v>
                </c:pt>
                <c:pt idx="12">
                  <c:v>74.34</c:v>
                </c:pt>
                <c:pt idx="13">
                  <c:v>72.570000000000007</c:v>
                </c:pt>
                <c:pt idx="14">
                  <c:v>69.03</c:v>
                </c:pt>
                <c:pt idx="15">
                  <c:v>62.982500000000009</c:v>
                </c:pt>
                <c:pt idx="16">
                  <c:v>56.787500000000001</c:v>
                </c:pt>
                <c:pt idx="17">
                  <c:v>49.854999999999997</c:v>
                </c:pt>
                <c:pt idx="18">
                  <c:v>43.807500000000005</c:v>
                </c:pt>
                <c:pt idx="19">
                  <c:v>38.497500000000002</c:v>
                </c:pt>
                <c:pt idx="20">
                  <c:v>34.22</c:v>
                </c:pt>
                <c:pt idx="21">
                  <c:v>30.680000000000003</c:v>
                </c:pt>
                <c:pt idx="22">
                  <c:v>27.14</c:v>
                </c:pt>
                <c:pt idx="23">
                  <c:v>24.485000000000003</c:v>
                </c:pt>
                <c:pt idx="24">
                  <c:v>22.862500000000001</c:v>
                </c:pt>
                <c:pt idx="25">
                  <c:v>20.2075</c:v>
                </c:pt>
                <c:pt idx="26">
                  <c:v>18.4375</c:v>
                </c:pt>
                <c:pt idx="27">
                  <c:v>17.552500000000002</c:v>
                </c:pt>
                <c:pt idx="28">
                  <c:v>15.782500000000001</c:v>
                </c:pt>
                <c:pt idx="29">
                  <c:v>14.897500000000001</c:v>
                </c:pt>
                <c:pt idx="30">
                  <c:v>14.012500000000001</c:v>
                </c:pt>
                <c:pt idx="31">
                  <c:v>12.242500000000001</c:v>
                </c:pt>
                <c:pt idx="32">
                  <c:v>11.505000000000001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</c:ser>
        <c:axId val="109382656"/>
        <c:axId val="1094630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14"/>
              <c:layout>
                <c:manualLayout>
                  <c:x val="-2.9629629629629693E-2"/>
                  <c:y val="2.8322440087145972E-2"/>
                </c:manualLayout>
              </c:layout>
              <c:showVal val="1"/>
            </c:dLbl>
            <c:dLbl>
              <c:idx val="32"/>
              <c:layout>
                <c:manualLayout>
                  <c:x val="-6.2222222222222241E-2"/>
                  <c:y val="3.050108932461874E-2"/>
                </c:manualLayout>
              </c:layout>
              <c:showVal val="1"/>
            </c:dLbl>
            <c:delete val="1"/>
          </c:dLbls>
          <c:xVal>
            <c:numRef>
              <c:f>'Peak data'!$D$3:$D$4680</c:f>
              <c:numCache>
                <c:formatCode>General</c:formatCode>
                <c:ptCount val="4664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data'!$H$3:$H$1680</c:f>
              <c:numCache>
                <c:formatCode>0.00</c:formatCode>
                <c:ptCount val="1664"/>
                <c:pt idx="0">
                  <c:v>0.91300028560548374</c:v>
                </c:pt>
                <c:pt idx="1">
                  <c:v>0.92847486671744106</c:v>
                </c:pt>
                <c:pt idx="2">
                  <c:v>0.94394944782939838</c:v>
                </c:pt>
                <c:pt idx="3">
                  <c:v>3.2032382901751717</c:v>
                </c:pt>
                <c:pt idx="4">
                  <c:v>5.2346772658035041</c:v>
                </c:pt>
                <c:pt idx="5">
                  <c:v>7.2054817212490487</c:v>
                </c:pt>
                <c:pt idx="6">
                  <c:v>9.2339156511805029</c:v>
                </c:pt>
                <c:pt idx="7">
                  <c:v>11.172872239146992</c:v>
                </c:pt>
                <c:pt idx="8">
                  <c:v>12.989885757806547</c:v>
                </c:pt>
                <c:pt idx="9">
                  <c:v>14.976923076923075</c:v>
                </c:pt>
                <c:pt idx="10">
                  <c:v>16.71254760091394</c:v>
                </c:pt>
                <c:pt idx="11">
                  <c:v>18.404360243716681</c:v>
                </c:pt>
                <c:pt idx="12">
                  <c:v>19.731523229246001</c:v>
                </c:pt>
                <c:pt idx="13">
                  <c:v>20.8507482863671</c:v>
                </c:pt>
                <c:pt idx="14">
                  <c:v>21.502871287128713</c:v>
                </c:pt>
                <c:pt idx="15">
                  <c:v>21.190037604722015</c:v>
                </c:pt>
                <c:pt idx="16">
                  <c:v>20.446527513328256</c:v>
                </c:pt>
                <c:pt idx="17">
                  <c:v>19.184492574257423</c:v>
                </c:pt>
                <c:pt idx="18">
                  <c:v>17.966746953541509</c:v>
                </c:pt>
                <c:pt idx="19">
                  <c:v>16.771188118811882</c:v>
                </c:pt>
                <c:pt idx="20">
                  <c:v>15.774299314546838</c:v>
                </c:pt>
                <c:pt idx="21">
                  <c:v>14.931089108910891</c:v>
                </c:pt>
                <c:pt idx="22">
                  <c:v>13.900723533891853</c:v>
                </c:pt>
                <c:pt idx="23">
                  <c:v>13.170244668697642</c:v>
                </c:pt>
                <c:pt idx="24">
                  <c:v>12.893892802741814</c:v>
                </c:pt>
                <c:pt idx="25">
                  <c:v>11.908265898705256</c:v>
                </c:pt>
                <c:pt idx="26">
                  <c:v>11.332111576542269</c:v>
                </c:pt>
                <c:pt idx="27">
                  <c:v>11.249374523990861</c:v>
                </c:pt>
                <c:pt idx="28">
                  <c:v>10.538695258948971</c:v>
                </c:pt>
                <c:pt idx="29">
                  <c:v>10.313653846153848</c:v>
                </c:pt>
                <c:pt idx="30">
                  <c:v>10.04513756664128</c:v>
                </c:pt>
                <c:pt idx="31">
                  <c:v>9.0793102627570459</c:v>
                </c:pt>
                <c:pt idx="32">
                  <c:v>8.7623762376237622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1851851851851855E-2"/>
                  <c:y val="-3.050108932461874E-2"/>
                </c:manualLayout>
              </c:layout>
              <c:showVal val="1"/>
            </c:dLbl>
            <c:dLbl>
              <c:idx val="13"/>
              <c:layout>
                <c:manualLayout>
                  <c:x val="-1.0370370370370374E-2"/>
                  <c:y val="-3.0501089324618657E-2"/>
                </c:manualLayout>
              </c:layout>
              <c:showVal val="1"/>
            </c:dLbl>
            <c:dLbl>
              <c:idx val="32"/>
              <c:layout>
                <c:manualLayout>
                  <c:x val="-6.0740740740740762E-2"/>
                  <c:y val="3.2679738562091443E-2"/>
                </c:manualLayout>
              </c:layout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33.82</c:v>
                </c:pt>
                <c:pt idx="1">
                  <c:v>33.89</c:v>
                </c:pt>
                <c:pt idx="2">
                  <c:v>33.89</c:v>
                </c:pt>
                <c:pt idx="3">
                  <c:v>33.159999999999997</c:v>
                </c:pt>
                <c:pt idx="4">
                  <c:v>32.79</c:v>
                </c:pt>
                <c:pt idx="5">
                  <c:v>32.200000000000003</c:v>
                </c:pt>
                <c:pt idx="6">
                  <c:v>31.68</c:v>
                </c:pt>
                <c:pt idx="7">
                  <c:v>31.01</c:v>
                </c:pt>
                <c:pt idx="8">
                  <c:v>30.28</c:v>
                </c:pt>
                <c:pt idx="9">
                  <c:v>29.68</c:v>
                </c:pt>
                <c:pt idx="10">
                  <c:v>29.09</c:v>
                </c:pt>
                <c:pt idx="11">
                  <c:v>28.5</c:v>
                </c:pt>
                <c:pt idx="12">
                  <c:v>28.5</c:v>
                </c:pt>
                <c:pt idx="13">
                  <c:v>28.8</c:v>
                </c:pt>
                <c:pt idx="14">
                  <c:v>28.5</c:v>
                </c:pt>
                <c:pt idx="15">
                  <c:v>28.72</c:v>
                </c:pt>
                <c:pt idx="16">
                  <c:v>28.72</c:v>
                </c:pt>
                <c:pt idx="17">
                  <c:v>28.95</c:v>
                </c:pt>
                <c:pt idx="18">
                  <c:v>29.17</c:v>
                </c:pt>
                <c:pt idx="19">
                  <c:v>29.39</c:v>
                </c:pt>
                <c:pt idx="20">
                  <c:v>29.83</c:v>
                </c:pt>
                <c:pt idx="21">
                  <c:v>29.98</c:v>
                </c:pt>
                <c:pt idx="22">
                  <c:v>30.28</c:v>
                </c:pt>
                <c:pt idx="23">
                  <c:v>30.35</c:v>
                </c:pt>
                <c:pt idx="24">
                  <c:v>30.57</c:v>
                </c:pt>
                <c:pt idx="25">
                  <c:v>30.64</c:v>
                </c:pt>
                <c:pt idx="26">
                  <c:v>30.64</c:v>
                </c:pt>
                <c:pt idx="27">
                  <c:v>31.01</c:v>
                </c:pt>
                <c:pt idx="28">
                  <c:v>31.31</c:v>
                </c:pt>
                <c:pt idx="29">
                  <c:v>31.38</c:v>
                </c:pt>
                <c:pt idx="30">
                  <c:v>31.61</c:v>
                </c:pt>
                <c:pt idx="31">
                  <c:v>31.61</c:v>
                </c:pt>
                <c:pt idx="32">
                  <c:v>32.5</c:v>
                </c:pt>
              </c:numCache>
            </c:numRef>
          </c:yVal>
        </c:ser>
        <c:axId val="109382656"/>
        <c:axId val="1094630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3.2592592592592645E-2"/>
                  <c:y val="-2.8322440087145972E-2"/>
                </c:manualLayout>
              </c:layout>
              <c:showVal val="1"/>
            </c:dLbl>
            <c:dLbl>
              <c:idx val="32"/>
              <c:layout>
                <c:manualLayout>
                  <c:x val="-7.1111111111111111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data'!$D$3:$D$1680</c:f>
              <c:numCache>
                <c:formatCode>General</c:formatCode>
                <c:ptCount val="1664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data'!$B$3:$B$1680</c:f>
              <c:numCache>
                <c:formatCode>General</c:formatCode>
                <c:ptCount val="1664"/>
                <c:pt idx="0">
                  <c:v>226.6</c:v>
                </c:pt>
                <c:pt idx="1">
                  <c:v>226.9</c:v>
                </c:pt>
                <c:pt idx="2">
                  <c:v>227</c:v>
                </c:pt>
                <c:pt idx="3">
                  <c:v>227.5</c:v>
                </c:pt>
                <c:pt idx="4">
                  <c:v>227</c:v>
                </c:pt>
                <c:pt idx="5">
                  <c:v>276</c:v>
                </c:pt>
                <c:pt idx="6">
                  <c:v>326.8</c:v>
                </c:pt>
                <c:pt idx="7">
                  <c:v>377.8</c:v>
                </c:pt>
                <c:pt idx="8">
                  <c:v>432.8</c:v>
                </c:pt>
                <c:pt idx="9">
                  <c:v>490.8</c:v>
                </c:pt>
                <c:pt idx="10">
                  <c:v>548.9</c:v>
                </c:pt>
                <c:pt idx="11">
                  <c:v>607.1</c:v>
                </c:pt>
                <c:pt idx="12">
                  <c:v>662.3</c:v>
                </c:pt>
                <c:pt idx="13">
                  <c:v>715.7</c:v>
                </c:pt>
                <c:pt idx="14">
                  <c:v>724.7</c:v>
                </c:pt>
                <c:pt idx="15">
                  <c:v>719.1</c:v>
                </c:pt>
                <c:pt idx="16">
                  <c:v>697.9</c:v>
                </c:pt>
                <c:pt idx="17">
                  <c:v>680</c:v>
                </c:pt>
                <c:pt idx="18">
                  <c:v>669.4</c:v>
                </c:pt>
                <c:pt idx="19">
                  <c:v>653.79999999999995</c:v>
                </c:pt>
                <c:pt idx="20">
                  <c:v>623.5</c:v>
                </c:pt>
                <c:pt idx="21">
                  <c:v>595.29999999999995</c:v>
                </c:pt>
                <c:pt idx="22">
                  <c:v>565.29999999999995</c:v>
                </c:pt>
                <c:pt idx="23">
                  <c:v>542.1</c:v>
                </c:pt>
                <c:pt idx="24">
                  <c:v>517.9</c:v>
                </c:pt>
                <c:pt idx="25">
                  <c:v>495.6</c:v>
                </c:pt>
                <c:pt idx="26">
                  <c:v>475.4</c:v>
                </c:pt>
                <c:pt idx="27">
                  <c:v>455.3</c:v>
                </c:pt>
                <c:pt idx="28">
                  <c:v>436.3</c:v>
                </c:pt>
                <c:pt idx="29">
                  <c:v>420.9</c:v>
                </c:pt>
                <c:pt idx="30">
                  <c:v>403.1</c:v>
                </c:pt>
                <c:pt idx="31">
                  <c:v>390.2</c:v>
                </c:pt>
                <c:pt idx="32">
                  <c:v>361.4</c:v>
                </c:pt>
              </c:numCache>
            </c:numRef>
          </c:yVal>
        </c:ser>
        <c:axId val="109464576"/>
        <c:axId val="111171840"/>
      </c:scatterChart>
      <c:valAx>
        <c:axId val="109382656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63040"/>
        <c:crosses val="autoZero"/>
        <c:crossBetween val="midCat"/>
      </c:valAx>
      <c:valAx>
        <c:axId val="10946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82656"/>
        <c:crosses val="autoZero"/>
        <c:crossBetween val="midCat"/>
      </c:valAx>
      <c:valAx>
        <c:axId val="109464576"/>
        <c:scaling>
          <c:orientation val="minMax"/>
        </c:scaling>
        <c:delete val="1"/>
        <c:axPos val="b"/>
        <c:numFmt formatCode="General" sourceLinked="1"/>
        <c:tickLblPos val="none"/>
        <c:crossAx val="111171840"/>
        <c:crosses val="autoZero"/>
        <c:crossBetween val="midCat"/>
      </c:valAx>
      <c:valAx>
        <c:axId val="11117184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645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40927384076997"/>
          <c:y val="0.92877275144528504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2"/>
            <c:marker>
              <c:symbol val="diamond"/>
              <c:size val="8"/>
            </c:marker>
          </c:dPt>
          <c:dPt>
            <c:idx val="32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7777777777777781E-2"/>
                  <c:y val="-2.8322440087145972E-2"/>
                </c:manualLayout>
              </c:layout>
              <c:showVal val="1"/>
            </c:dLbl>
            <c:dLbl>
              <c:idx val="12"/>
              <c:layout>
                <c:manualLayout>
                  <c:x val="-5.7777777777777831E-2"/>
                  <c:y val="-3.7037037037037049E-2"/>
                </c:manualLayout>
              </c:layout>
              <c:showVal val="1"/>
            </c:dLbl>
            <c:dLbl>
              <c:idx val="32"/>
              <c:layout>
                <c:manualLayout>
                  <c:x val="-5.7777777777777782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data'!$E$3:$E$1126</c:f>
              <c:numCache>
                <c:formatCode>General</c:formatCode>
                <c:ptCount val="1110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110.2</c:v>
                </c:pt>
                <c:pt idx="4">
                  <c:v>109</c:v>
                </c:pt>
                <c:pt idx="5">
                  <c:v>107.8</c:v>
                </c:pt>
                <c:pt idx="6">
                  <c:v>107.8</c:v>
                </c:pt>
                <c:pt idx="7">
                  <c:v>106.8</c:v>
                </c:pt>
                <c:pt idx="8">
                  <c:v>105.6</c:v>
                </c:pt>
                <c:pt idx="9">
                  <c:v>105.6</c:v>
                </c:pt>
                <c:pt idx="10">
                  <c:v>104.4</c:v>
                </c:pt>
                <c:pt idx="11">
                  <c:v>103.2</c:v>
                </c:pt>
                <c:pt idx="12">
                  <c:v>100.8</c:v>
                </c:pt>
                <c:pt idx="13">
                  <c:v>98.4</c:v>
                </c:pt>
                <c:pt idx="14">
                  <c:v>93.6</c:v>
                </c:pt>
                <c:pt idx="15">
                  <c:v>85.4</c:v>
                </c:pt>
                <c:pt idx="16">
                  <c:v>77</c:v>
                </c:pt>
                <c:pt idx="17">
                  <c:v>67.599999999999994</c:v>
                </c:pt>
                <c:pt idx="18">
                  <c:v>59.4</c:v>
                </c:pt>
                <c:pt idx="19">
                  <c:v>52.2</c:v>
                </c:pt>
                <c:pt idx="20">
                  <c:v>46.4</c:v>
                </c:pt>
                <c:pt idx="21">
                  <c:v>41.6</c:v>
                </c:pt>
                <c:pt idx="22">
                  <c:v>36.799999999999997</c:v>
                </c:pt>
                <c:pt idx="23">
                  <c:v>33.200000000000003</c:v>
                </c:pt>
                <c:pt idx="24">
                  <c:v>31</c:v>
                </c:pt>
                <c:pt idx="25">
                  <c:v>27.4</c:v>
                </c:pt>
                <c:pt idx="26">
                  <c:v>25</c:v>
                </c:pt>
                <c:pt idx="27">
                  <c:v>23.8</c:v>
                </c:pt>
                <c:pt idx="28">
                  <c:v>21.4</c:v>
                </c:pt>
                <c:pt idx="29">
                  <c:v>20.2</c:v>
                </c:pt>
                <c:pt idx="30">
                  <c:v>19</c:v>
                </c:pt>
                <c:pt idx="31">
                  <c:v>16.600000000000001</c:v>
                </c:pt>
                <c:pt idx="32">
                  <c:v>15.6</c:v>
                </c:pt>
              </c:numCache>
            </c:numRef>
          </c:yVal>
        </c:ser>
        <c:axId val="128717952"/>
        <c:axId val="12872537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2"/>
            <c:marker>
              <c:symbol val="circle"/>
              <c:size val="8"/>
            </c:marker>
          </c:dPt>
          <c:dLbls>
            <c:dLbl>
              <c:idx val="14"/>
              <c:layout>
                <c:manualLayout>
                  <c:x val="-2.6666666666666734E-2"/>
                  <c:y val="3.9215686274509803E-2"/>
                </c:manualLayout>
              </c:layout>
              <c:showVal val="1"/>
            </c:dLbl>
            <c:dLbl>
              <c:idx val="32"/>
              <c:layout>
                <c:manualLayout>
                  <c:x val="-6.3703703703703721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data'!$F$3:$F$1126</c:f>
              <c:numCache>
                <c:formatCode>0.00</c:formatCode>
                <c:ptCount val="1110"/>
                <c:pt idx="0">
                  <c:v>0.68389607657515517</c:v>
                </c:pt>
                <c:pt idx="1">
                  <c:v>0.69548753550015774</c:v>
                </c:pt>
                <c:pt idx="2">
                  <c:v>0.70707899442516042</c:v>
                </c:pt>
                <c:pt idx="3">
                  <c:v>2.3994319974755447</c:v>
                </c:pt>
                <c:pt idx="4">
                  <c:v>3.9211107604922688</c:v>
                </c:pt>
                <c:pt idx="5">
                  <c:v>5.3973703586830748</c:v>
                </c:pt>
                <c:pt idx="6">
                  <c:v>6.9167981487325125</c:v>
                </c:pt>
                <c:pt idx="7">
                  <c:v>8.3692016408961809</c:v>
                </c:pt>
                <c:pt idx="8">
                  <c:v>9.7302619122751643</c:v>
                </c:pt>
                <c:pt idx="9">
                  <c:v>11.218680971915431</c:v>
                </c:pt>
                <c:pt idx="10">
                  <c:v>12.51877563900284</c:v>
                </c:pt>
                <c:pt idx="11">
                  <c:v>13.786052382455033</c:v>
                </c:pt>
                <c:pt idx="12">
                  <c:v>14.780183023035656</c:v>
                </c:pt>
                <c:pt idx="13">
                  <c:v>15.618554749132219</c:v>
                </c:pt>
                <c:pt idx="14">
                  <c:v>16.107036920164088</c:v>
                </c:pt>
                <c:pt idx="15">
                  <c:v>15.872704323130327</c:v>
                </c:pt>
                <c:pt idx="16">
                  <c:v>15.315767329336278</c:v>
                </c:pt>
                <c:pt idx="17">
                  <c:v>14.370421794467232</c:v>
                </c:pt>
                <c:pt idx="18">
                  <c:v>13.458251814452508</c:v>
                </c:pt>
                <c:pt idx="19">
                  <c:v>12.562701167560745</c:v>
                </c:pt>
                <c:pt idx="20">
                  <c:v>11.815967182076363</c:v>
                </c:pt>
                <c:pt idx="21">
                  <c:v>11.184348374881667</c:v>
                </c:pt>
                <c:pt idx="22">
                  <c:v>10.412538129799094</c:v>
                </c:pt>
                <c:pt idx="23">
                  <c:v>9.8653623645734729</c:v>
                </c:pt>
                <c:pt idx="24">
                  <c:v>9.6583570001051857</c:v>
                </c:pt>
                <c:pt idx="25">
                  <c:v>8.9200589039654989</c:v>
                </c:pt>
                <c:pt idx="26">
                  <c:v>8.4884821710318707</c:v>
                </c:pt>
                <c:pt idx="27">
                  <c:v>8.4265067844745971</c:v>
                </c:pt>
                <c:pt idx="28">
                  <c:v>7.8941621962764268</c:v>
                </c:pt>
                <c:pt idx="29">
                  <c:v>7.7255916692963078</c:v>
                </c:pt>
                <c:pt idx="30">
                  <c:v>7.5244556642473963</c:v>
                </c:pt>
                <c:pt idx="31">
                  <c:v>6.8009887451351645</c:v>
                </c:pt>
                <c:pt idx="32">
                  <c:v>6.5635847270432315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32"/>
            <c:marker>
              <c:symbol val="square"/>
              <c:size val="8"/>
            </c:marker>
          </c:dPt>
          <c:dLbls>
            <c:dLbl>
              <c:idx val="1"/>
              <c:layout>
                <c:manualLayout>
                  <c:x val="-1.3333333333333338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33.82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8.8888888888888941E-3"/>
                  <c:y val="-3.2679738562091602E-2"/>
                </c:manualLayout>
              </c:layout>
              <c:showVal val="1"/>
            </c:dLbl>
            <c:dLbl>
              <c:idx val="32"/>
              <c:layout>
                <c:manualLayout>
                  <c:x val="-5.9259259259259262E-2"/>
                  <c:y val="3.2679738562091519E-2"/>
                </c:manualLayout>
              </c:layout>
              <c:showVal val="1"/>
            </c:dLbl>
            <c:delete val="1"/>
          </c:dLbls>
          <c:xVal>
            <c:numRef>
              <c:f>'Peak data'!$D$3:$D$35</c:f>
              <c:numCache>
                <c:formatCode>General</c:formatCode>
                <c:ptCount val="33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data'!$A$3:$A$35</c:f>
              <c:numCache>
                <c:formatCode>General</c:formatCode>
                <c:ptCount val="33"/>
                <c:pt idx="0">
                  <c:v>33.82</c:v>
                </c:pt>
                <c:pt idx="1">
                  <c:v>33.89</c:v>
                </c:pt>
                <c:pt idx="2">
                  <c:v>33.89</c:v>
                </c:pt>
                <c:pt idx="3">
                  <c:v>33.159999999999997</c:v>
                </c:pt>
                <c:pt idx="4">
                  <c:v>32.79</c:v>
                </c:pt>
                <c:pt idx="5">
                  <c:v>32.200000000000003</c:v>
                </c:pt>
                <c:pt idx="6">
                  <c:v>31.68</c:v>
                </c:pt>
                <c:pt idx="7">
                  <c:v>31.01</c:v>
                </c:pt>
                <c:pt idx="8">
                  <c:v>30.28</c:v>
                </c:pt>
                <c:pt idx="9">
                  <c:v>29.68</c:v>
                </c:pt>
                <c:pt idx="10">
                  <c:v>29.09</c:v>
                </c:pt>
                <c:pt idx="11">
                  <c:v>28.5</c:v>
                </c:pt>
                <c:pt idx="12">
                  <c:v>28.5</c:v>
                </c:pt>
                <c:pt idx="13">
                  <c:v>28.8</c:v>
                </c:pt>
                <c:pt idx="14">
                  <c:v>28.5</c:v>
                </c:pt>
                <c:pt idx="15">
                  <c:v>28.72</c:v>
                </c:pt>
                <c:pt idx="16">
                  <c:v>28.72</c:v>
                </c:pt>
                <c:pt idx="17">
                  <c:v>28.95</c:v>
                </c:pt>
                <c:pt idx="18">
                  <c:v>29.17</c:v>
                </c:pt>
                <c:pt idx="19">
                  <c:v>29.39</c:v>
                </c:pt>
                <c:pt idx="20">
                  <c:v>29.83</c:v>
                </c:pt>
                <c:pt idx="21">
                  <c:v>29.98</c:v>
                </c:pt>
                <c:pt idx="22">
                  <c:v>30.28</c:v>
                </c:pt>
                <c:pt idx="23">
                  <c:v>30.35</c:v>
                </c:pt>
                <c:pt idx="24">
                  <c:v>30.57</c:v>
                </c:pt>
                <c:pt idx="25">
                  <c:v>30.64</c:v>
                </c:pt>
                <c:pt idx="26">
                  <c:v>30.64</c:v>
                </c:pt>
                <c:pt idx="27">
                  <c:v>31.01</c:v>
                </c:pt>
                <c:pt idx="28">
                  <c:v>31.31</c:v>
                </c:pt>
                <c:pt idx="29">
                  <c:v>31.38</c:v>
                </c:pt>
                <c:pt idx="30">
                  <c:v>31.61</c:v>
                </c:pt>
                <c:pt idx="31">
                  <c:v>31.61</c:v>
                </c:pt>
                <c:pt idx="32">
                  <c:v>32.5</c:v>
                </c:pt>
              </c:numCache>
            </c:numRef>
          </c:yVal>
        </c:ser>
        <c:axId val="128717952"/>
        <c:axId val="1287253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2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3.5555555555555611E-2"/>
                  <c:y val="-2.8322440087145972E-2"/>
                </c:manualLayout>
              </c:layout>
              <c:showVal val="1"/>
            </c:dLbl>
            <c:dLbl>
              <c:idx val="32"/>
              <c:layout>
                <c:manualLayout>
                  <c:x val="-7.2592592592592597E-2"/>
                  <c:y val="1.3071895424836603E-2"/>
                </c:manualLayout>
              </c:layout>
              <c:showVal val="1"/>
            </c:dLbl>
            <c:delete val="1"/>
          </c:dLbls>
          <c:xVal>
            <c:numRef>
              <c:f>'Peak data'!$D$3:$D$1126</c:f>
              <c:numCache>
                <c:formatCode>General</c:formatCode>
                <c:ptCount val="1110"/>
                <c:pt idx="0">
                  <c:v>59</c:v>
                </c:pt>
                <c:pt idx="1">
                  <c:v>60</c:v>
                </c:pt>
                <c:pt idx="2">
                  <c:v>61</c:v>
                </c:pt>
                <c:pt idx="3">
                  <c:v>207</c:v>
                </c:pt>
                <c:pt idx="4">
                  <c:v>342</c:v>
                </c:pt>
                <c:pt idx="5">
                  <c:v>476</c:v>
                </c:pt>
                <c:pt idx="6">
                  <c:v>610</c:v>
                </c:pt>
                <c:pt idx="7">
                  <c:v>745</c:v>
                </c:pt>
                <c:pt idx="8">
                  <c:v>876</c:v>
                </c:pt>
                <c:pt idx="9">
                  <c:v>1010</c:v>
                </c:pt>
                <c:pt idx="10">
                  <c:v>1140</c:v>
                </c:pt>
                <c:pt idx="11">
                  <c:v>1270</c:v>
                </c:pt>
                <c:pt idx="12">
                  <c:v>1394</c:v>
                </c:pt>
                <c:pt idx="13">
                  <c:v>1509</c:v>
                </c:pt>
                <c:pt idx="14">
                  <c:v>1636</c:v>
                </c:pt>
                <c:pt idx="15">
                  <c:v>1767</c:v>
                </c:pt>
                <c:pt idx="16">
                  <c:v>1891</c:v>
                </c:pt>
                <c:pt idx="17">
                  <c:v>2021</c:v>
                </c:pt>
                <c:pt idx="18">
                  <c:v>2154</c:v>
                </c:pt>
                <c:pt idx="19">
                  <c:v>2288</c:v>
                </c:pt>
                <c:pt idx="20">
                  <c:v>2421</c:v>
                </c:pt>
                <c:pt idx="21">
                  <c:v>2556</c:v>
                </c:pt>
                <c:pt idx="22">
                  <c:v>2690</c:v>
                </c:pt>
                <c:pt idx="23">
                  <c:v>2825</c:v>
                </c:pt>
                <c:pt idx="24">
                  <c:v>2962</c:v>
                </c:pt>
                <c:pt idx="25">
                  <c:v>3095</c:v>
                </c:pt>
                <c:pt idx="26">
                  <c:v>3228</c:v>
                </c:pt>
                <c:pt idx="27">
                  <c:v>3366</c:v>
                </c:pt>
                <c:pt idx="28">
                  <c:v>3507</c:v>
                </c:pt>
                <c:pt idx="29">
                  <c:v>3636</c:v>
                </c:pt>
                <c:pt idx="30">
                  <c:v>3765</c:v>
                </c:pt>
                <c:pt idx="31">
                  <c:v>3895</c:v>
                </c:pt>
                <c:pt idx="32">
                  <c:v>4000</c:v>
                </c:pt>
              </c:numCache>
            </c:numRef>
          </c:xVal>
          <c:yVal>
            <c:numRef>
              <c:f>'Peak data'!$B$3:$B$245</c:f>
              <c:numCache>
                <c:formatCode>General</c:formatCode>
                <c:ptCount val="229"/>
                <c:pt idx="0">
                  <c:v>226.6</c:v>
                </c:pt>
                <c:pt idx="1">
                  <c:v>226.9</c:v>
                </c:pt>
                <c:pt idx="2">
                  <c:v>227</c:v>
                </c:pt>
                <c:pt idx="3">
                  <c:v>227.5</c:v>
                </c:pt>
                <c:pt idx="4">
                  <c:v>227</c:v>
                </c:pt>
                <c:pt idx="5">
                  <c:v>276</c:v>
                </c:pt>
                <c:pt idx="6">
                  <c:v>326.8</c:v>
                </c:pt>
                <c:pt idx="7">
                  <c:v>377.8</c:v>
                </c:pt>
                <c:pt idx="8">
                  <c:v>432.8</c:v>
                </c:pt>
                <c:pt idx="9">
                  <c:v>490.8</c:v>
                </c:pt>
                <c:pt idx="10">
                  <c:v>548.9</c:v>
                </c:pt>
                <c:pt idx="11">
                  <c:v>607.1</c:v>
                </c:pt>
                <c:pt idx="12">
                  <c:v>662.3</c:v>
                </c:pt>
                <c:pt idx="13">
                  <c:v>715.7</c:v>
                </c:pt>
                <c:pt idx="14">
                  <c:v>724.7</c:v>
                </c:pt>
                <c:pt idx="15">
                  <c:v>719.1</c:v>
                </c:pt>
                <c:pt idx="16">
                  <c:v>697.9</c:v>
                </c:pt>
                <c:pt idx="17">
                  <c:v>680</c:v>
                </c:pt>
                <c:pt idx="18">
                  <c:v>669.4</c:v>
                </c:pt>
                <c:pt idx="19">
                  <c:v>653.79999999999995</c:v>
                </c:pt>
                <c:pt idx="20">
                  <c:v>623.5</c:v>
                </c:pt>
                <c:pt idx="21">
                  <c:v>595.29999999999995</c:v>
                </c:pt>
                <c:pt idx="22">
                  <c:v>565.29999999999995</c:v>
                </c:pt>
                <c:pt idx="23">
                  <c:v>542.1</c:v>
                </c:pt>
                <c:pt idx="24">
                  <c:v>517.9</c:v>
                </c:pt>
                <c:pt idx="25">
                  <c:v>495.6</c:v>
                </c:pt>
                <c:pt idx="26">
                  <c:v>475.4</c:v>
                </c:pt>
                <c:pt idx="27">
                  <c:v>455.3</c:v>
                </c:pt>
                <c:pt idx="28">
                  <c:v>436.3</c:v>
                </c:pt>
                <c:pt idx="29">
                  <c:v>420.9</c:v>
                </c:pt>
                <c:pt idx="30">
                  <c:v>403.1</c:v>
                </c:pt>
                <c:pt idx="31">
                  <c:v>390.2</c:v>
                </c:pt>
                <c:pt idx="32">
                  <c:v>361.4</c:v>
                </c:pt>
              </c:numCache>
            </c:numRef>
          </c:yVal>
        </c:ser>
        <c:axId val="128727296"/>
        <c:axId val="128761856"/>
      </c:scatterChart>
      <c:valAx>
        <c:axId val="128717952"/>
        <c:scaling>
          <c:orientation val="minMax"/>
          <c:max val="4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25376"/>
        <c:crosses val="autoZero"/>
        <c:crossBetween val="midCat"/>
      </c:valAx>
      <c:valAx>
        <c:axId val="128725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1.8333041703120446E-3"/>
              <c:y val="0.1499039335769304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17952"/>
        <c:crosses val="autoZero"/>
        <c:crossBetween val="midCat"/>
      </c:valAx>
      <c:valAx>
        <c:axId val="128727296"/>
        <c:scaling>
          <c:orientation val="minMax"/>
        </c:scaling>
        <c:delete val="1"/>
        <c:axPos val="b"/>
        <c:numFmt formatCode="General" sourceLinked="1"/>
        <c:tickLblPos val="none"/>
        <c:crossAx val="128761856"/>
        <c:crosses val="autoZero"/>
        <c:crossBetween val="midCat"/>
      </c:valAx>
      <c:valAx>
        <c:axId val="1287618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2729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00186643336256"/>
          <c:y val="0.94402329610759472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82.6</c:v>
                </c:pt>
                <c:pt idx="1">
                  <c:v>90.5</c:v>
                </c:pt>
                <c:pt idx="2">
                  <c:v>87</c:v>
                </c:pt>
                <c:pt idx="3">
                  <c:v>88</c:v>
                </c:pt>
                <c:pt idx="4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49.8</c:v>
                </c:pt>
                <c:pt idx="1">
                  <c:v>100.4</c:v>
                </c:pt>
                <c:pt idx="2">
                  <c:v>122</c:v>
                </c:pt>
                <c:pt idx="3">
                  <c:v>146</c:v>
                </c:pt>
                <c:pt idx="4">
                  <c:v>186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148.19999999999999</c:v>
                </c:pt>
                <c:pt idx="2">
                  <c:v>158</c:v>
                </c:pt>
                <c:pt idx="3">
                  <c:v>152</c:v>
                </c:pt>
                <c:pt idx="4">
                  <c:v>175</c:v>
                </c:pt>
              </c:numCache>
            </c:numRef>
          </c:yVal>
        </c:ser>
        <c:axId val="143913728"/>
        <c:axId val="1439156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11.505000000000001</c:v>
                </c:pt>
                <c:pt idx="2">
                  <c:v>8.8500000000000014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4.3811881188118811</c:v>
                </c:pt>
                <c:pt idx="2">
                  <c:v>5.0552170601675561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4028032"/>
        <c:axId val="143993472"/>
      </c:scatterChart>
      <c:valAx>
        <c:axId val="14391372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15648"/>
        <c:crosses val="autoZero"/>
        <c:crossBetween val="midCat"/>
      </c:valAx>
      <c:valAx>
        <c:axId val="14391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13728"/>
        <c:crosses val="autoZero"/>
        <c:crossBetween val="midCat"/>
      </c:valAx>
      <c:valAx>
        <c:axId val="143993472"/>
        <c:scaling>
          <c:orientation val="minMax"/>
        </c:scaling>
        <c:axPos val="r"/>
        <c:numFmt formatCode="0.0" sourceLinked="0"/>
        <c:tickLblPos val="nextTo"/>
        <c:crossAx val="144028032"/>
        <c:crosses val="max"/>
        <c:crossBetween val="midCat"/>
      </c:valAx>
      <c:valAx>
        <c:axId val="144028032"/>
        <c:scaling>
          <c:orientation val="minMax"/>
        </c:scaling>
        <c:delete val="1"/>
        <c:axPos val="b"/>
        <c:numFmt formatCode="General" sourceLinked="1"/>
        <c:tickLblPos val="none"/>
        <c:crossAx val="1439934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82.6</c:v>
                </c:pt>
                <c:pt idx="1">
                  <c:v>90.5</c:v>
                </c:pt>
                <c:pt idx="2">
                  <c:v>87</c:v>
                </c:pt>
                <c:pt idx="3">
                  <c:v>88</c:v>
                </c:pt>
                <c:pt idx="4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49.8</c:v>
                </c:pt>
                <c:pt idx="1">
                  <c:v>100.4</c:v>
                </c:pt>
                <c:pt idx="2">
                  <c:v>122</c:v>
                </c:pt>
                <c:pt idx="3">
                  <c:v>146</c:v>
                </c:pt>
                <c:pt idx="4">
                  <c:v>186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148.19999999999999</c:v>
                </c:pt>
                <c:pt idx="2">
                  <c:v>158</c:v>
                </c:pt>
                <c:pt idx="3">
                  <c:v>152</c:v>
                </c:pt>
                <c:pt idx="4">
                  <c:v>175</c:v>
                </c:pt>
              </c:numCache>
            </c:numRef>
          </c:yVal>
        </c:ser>
        <c:axId val="147480960"/>
        <c:axId val="14748288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14.4</c:v>
                </c:pt>
                <c:pt idx="1">
                  <c:v>15.6</c:v>
                </c:pt>
                <c:pt idx="2">
                  <c:v>12</c:v>
                </c:pt>
                <c:pt idx="3">
                  <c:v>10.8</c:v>
                </c:pt>
                <c:pt idx="4">
                  <c:v>10.8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3.2817923635216157</c:v>
                </c:pt>
                <c:pt idx="2">
                  <c:v>3.7866834963710949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7584512"/>
        <c:axId val="147575552"/>
      </c:scatterChart>
      <c:valAx>
        <c:axId val="14748096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482880"/>
        <c:crosses val="autoZero"/>
        <c:crossBetween val="midCat"/>
      </c:valAx>
      <c:valAx>
        <c:axId val="147482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480960"/>
        <c:crosses val="autoZero"/>
        <c:crossBetween val="midCat"/>
      </c:valAx>
      <c:valAx>
        <c:axId val="147575552"/>
        <c:scaling>
          <c:orientation val="minMax"/>
        </c:scaling>
        <c:axPos val="r"/>
        <c:numFmt formatCode="0.0" sourceLinked="0"/>
        <c:tickLblPos val="nextTo"/>
        <c:crossAx val="147584512"/>
        <c:crosses val="max"/>
        <c:crossBetween val="midCat"/>
      </c:valAx>
      <c:valAx>
        <c:axId val="147584512"/>
        <c:scaling>
          <c:orientation val="minMax"/>
        </c:scaling>
        <c:delete val="1"/>
        <c:axPos val="b"/>
        <c:numFmt formatCode="General" sourceLinked="1"/>
        <c:tickLblPos val="none"/>
        <c:crossAx val="1475755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85</c:v>
                </c:pt>
                <c:pt idx="3">
                  <c:v>91</c:v>
                </c:pt>
                <c:pt idx="4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82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51</c:v>
                </c:pt>
                <c:pt idx="1">
                  <c:v>97</c:v>
                </c:pt>
                <c:pt idx="2">
                  <c:v>100.4</c:v>
                </c:pt>
                <c:pt idx="3">
                  <c:v>94</c:v>
                </c:pt>
                <c:pt idx="4">
                  <c:v>124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131</c:v>
                </c:pt>
                <c:pt idx="1">
                  <c:v>140</c:v>
                </c:pt>
                <c:pt idx="2">
                  <c:v>131.80000000000001</c:v>
                </c:pt>
                <c:pt idx="3">
                  <c:v>105</c:v>
                </c:pt>
                <c:pt idx="4">
                  <c:v>111</c:v>
                </c:pt>
              </c:numCache>
            </c:numRef>
          </c:yVal>
        </c:ser>
        <c:axId val="153971712"/>
        <c:axId val="1541061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10.620000000000001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4.0441736481340449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8783360"/>
        <c:axId val="158561792"/>
      </c:scatterChart>
      <c:valAx>
        <c:axId val="15397171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106112"/>
        <c:crosses val="autoZero"/>
        <c:crossBetween val="midCat"/>
      </c:valAx>
      <c:valAx>
        <c:axId val="154106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971712"/>
        <c:crosses val="autoZero"/>
        <c:crossBetween val="midCat"/>
      </c:valAx>
      <c:valAx>
        <c:axId val="158561792"/>
        <c:scaling>
          <c:orientation val="minMax"/>
        </c:scaling>
        <c:axPos val="r"/>
        <c:numFmt formatCode="0.0" sourceLinked="0"/>
        <c:tickLblPos val="nextTo"/>
        <c:crossAx val="158783360"/>
        <c:crosses val="max"/>
        <c:crossBetween val="midCat"/>
      </c:valAx>
      <c:valAx>
        <c:axId val="158783360"/>
        <c:scaling>
          <c:orientation val="minMax"/>
        </c:scaling>
        <c:delete val="1"/>
        <c:axPos val="b"/>
        <c:numFmt formatCode="General" sourceLinked="1"/>
        <c:tickLblPos val="none"/>
        <c:crossAx val="1585617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88</c:v>
                </c:pt>
                <c:pt idx="2">
                  <c:v>85</c:v>
                </c:pt>
                <c:pt idx="3">
                  <c:v>91</c:v>
                </c:pt>
                <c:pt idx="4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82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51</c:v>
                </c:pt>
                <c:pt idx="1">
                  <c:v>97</c:v>
                </c:pt>
                <c:pt idx="2">
                  <c:v>100.4</c:v>
                </c:pt>
                <c:pt idx="3">
                  <c:v>94</c:v>
                </c:pt>
                <c:pt idx="4">
                  <c:v>124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131</c:v>
                </c:pt>
                <c:pt idx="1">
                  <c:v>140</c:v>
                </c:pt>
                <c:pt idx="2">
                  <c:v>131.80000000000001</c:v>
                </c:pt>
                <c:pt idx="3">
                  <c:v>105</c:v>
                </c:pt>
                <c:pt idx="4">
                  <c:v>111</c:v>
                </c:pt>
              </c:numCache>
            </c:numRef>
          </c:yVal>
        </c:ser>
        <c:axId val="170042112"/>
        <c:axId val="1700481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14.4</c:v>
                </c:pt>
                <c:pt idx="1">
                  <c:v>14.4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3.0293467970968759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70412288"/>
        <c:axId val="170410368"/>
      </c:scatterChart>
      <c:valAx>
        <c:axId val="17004211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048128"/>
        <c:crosses val="autoZero"/>
        <c:crossBetween val="midCat"/>
      </c:valAx>
      <c:valAx>
        <c:axId val="170048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042112"/>
        <c:crosses val="autoZero"/>
        <c:crossBetween val="midCat"/>
      </c:valAx>
      <c:valAx>
        <c:axId val="170410368"/>
        <c:scaling>
          <c:orientation val="minMax"/>
        </c:scaling>
        <c:axPos val="r"/>
        <c:numFmt formatCode="0.0" sourceLinked="0"/>
        <c:tickLblPos val="nextTo"/>
        <c:crossAx val="170412288"/>
        <c:crosses val="max"/>
        <c:crossBetween val="midCat"/>
      </c:valAx>
      <c:valAx>
        <c:axId val="170412288"/>
        <c:scaling>
          <c:orientation val="minMax"/>
        </c:scaling>
        <c:delete val="1"/>
        <c:axPos val="b"/>
        <c:numFmt formatCode="General" sourceLinked="1"/>
        <c:tickLblPos val="none"/>
        <c:crossAx val="1704103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87</c:v>
                </c:pt>
                <c:pt idx="2">
                  <c:v>93.5</c:v>
                </c:pt>
                <c:pt idx="3">
                  <c:v>91</c:v>
                </c:pt>
                <c:pt idx="4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54.5</c:v>
                </c:pt>
                <c:pt idx="1">
                  <c:v>73</c:v>
                </c:pt>
                <c:pt idx="2">
                  <c:v>75</c:v>
                </c:pt>
                <c:pt idx="3">
                  <c:v>79</c:v>
                </c:pt>
                <c:pt idx="4">
                  <c:v>45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135</c:v>
                </c:pt>
                <c:pt idx="1">
                  <c:v>115</c:v>
                </c:pt>
                <c:pt idx="2">
                  <c:v>90</c:v>
                </c:pt>
                <c:pt idx="3">
                  <c:v>94</c:v>
                </c:pt>
                <c:pt idx="4">
                  <c:v>70</c:v>
                </c:pt>
              </c:numCache>
            </c:numRef>
          </c:yVal>
        </c:ser>
        <c:axId val="171411712"/>
        <c:axId val="1714712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7.9650000000000007</c:v>
                </c:pt>
                <c:pt idx="2">
                  <c:v>4.4250000000000007</c:v>
                </c:pt>
                <c:pt idx="3">
                  <c:v>4.4250000000000007</c:v>
                </c:pt>
                <c:pt idx="4">
                  <c:v>3.54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3.0331302361005337</c:v>
                </c:pt>
                <c:pt idx="2">
                  <c:v>2.5276085300837781</c:v>
                </c:pt>
                <c:pt idx="3">
                  <c:v>3.3701447067783707</c:v>
                </c:pt>
                <c:pt idx="4">
                  <c:v>3.3701447067783703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163008"/>
        <c:axId val="174603648"/>
      </c:scatterChart>
      <c:valAx>
        <c:axId val="17141171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471232"/>
        <c:crosses val="autoZero"/>
        <c:crossBetween val="midCat"/>
      </c:valAx>
      <c:valAx>
        <c:axId val="171471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411712"/>
        <c:crosses val="autoZero"/>
        <c:crossBetween val="midCat"/>
      </c:valAx>
      <c:valAx>
        <c:axId val="174603648"/>
        <c:scaling>
          <c:orientation val="minMax"/>
        </c:scaling>
        <c:axPos val="r"/>
        <c:numFmt formatCode="0.0" sourceLinked="0"/>
        <c:tickLblPos val="nextTo"/>
        <c:crossAx val="189163008"/>
        <c:crosses val="max"/>
        <c:crossBetween val="midCat"/>
      </c:valAx>
      <c:valAx>
        <c:axId val="189163008"/>
        <c:scaling>
          <c:orientation val="minMax"/>
        </c:scaling>
        <c:delete val="1"/>
        <c:axPos val="b"/>
        <c:numFmt formatCode="General" sourceLinked="1"/>
        <c:tickLblPos val="none"/>
        <c:crossAx val="174603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82"/>
          <c:y val="0.16639476437994272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87</c:v>
                </c:pt>
                <c:pt idx="2">
                  <c:v>93.5</c:v>
                </c:pt>
                <c:pt idx="3">
                  <c:v>91</c:v>
                </c:pt>
                <c:pt idx="4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54.5</c:v>
                </c:pt>
                <c:pt idx="1">
                  <c:v>73</c:v>
                </c:pt>
                <c:pt idx="2">
                  <c:v>75</c:v>
                </c:pt>
                <c:pt idx="3">
                  <c:v>79</c:v>
                </c:pt>
                <c:pt idx="4">
                  <c:v>45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135</c:v>
                </c:pt>
                <c:pt idx="1">
                  <c:v>115</c:v>
                </c:pt>
                <c:pt idx="2">
                  <c:v>90</c:v>
                </c:pt>
                <c:pt idx="3">
                  <c:v>94</c:v>
                </c:pt>
                <c:pt idx="4">
                  <c:v>70</c:v>
                </c:pt>
              </c:numCache>
            </c:numRef>
          </c:yVal>
        </c:ser>
        <c:axId val="98010240"/>
        <c:axId val="980121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14.4</c:v>
                </c:pt>
                <c:pt idx="1">
                  <c:v>10.8</c:v>
                </c:pt>
                <c:pt idx="2">
                  <c:v>6</c:v>
                </c:pt>
                <c:pt idx="3">
                  <c:v>6</c:v>
                </c:pt>
                <c:pt idx="4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2.2720100978226569</c:v>
                </c:pt>
                <c:pt idx="2">
                  <c:v>1.8933417481855475</c:v>
                </c:pt>
                <c:pt idx="3">
                  <c:v>2.5244556642473968</c:v>
                </c:pt>
                <c:pt idx="4">
                  <c:v>2.5244556642473968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8633984"/>
        <c:axId val="98632448"/>
      </c:scatterChart>
      <c:valAx>
        <c:axId val="9801024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2160"/>
        <c:crosses val="autoZero"/>
        <c:crossBetween val="midCat"/>
      </c:valAx>
      <c:valAx>
        <c:axId val="98012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0240"/>
        <c:crosses val="autoZero"/>
        <c:crossBetween val="midCat"/>
      </c:valAx>
      <c:valAx>
        <c:axId val="98632448"/>
        <c:scaling>
          <c:orientation val="minMax"/>
        </c:scaling>
        <c:axPos val="r"/>
        <c:numFmt formatCode="0.0" sourceLinked="0"/>
        <c:tickLblPos val="nextTo"/>
        <c:crossAx val="98633984"/>
        <c:crosses val="max"/>
        <c:crossBetween val="midCat"/>
      </c:valAx>
      <c:valAx>
        <c:axId val="98633984"/>
        <c:scaling>
          <c:orientation val="minMax"/>
        </c:scaling>
        <c:delete val="1"/>
        <c:axPos val="b"/>
        <c:numFmt formatCode="General" sourceLinked="1"/>
        <c:tickLblPos val="none"/>
        <c:crossAx val="986324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0.96334</cdr:x>
      <cdr:y>0.24183</cdr:y>
    </cdr:from>
    <cdr:to>
      <cdr:x>0.99222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36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0.11111</cdr:y>
    </cdr:from>
    <cdr:to>
      <cdr:x>0.04222</cdr:x>
      <cdr:y>0.84477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647699"/>
          <a:ext cx="352416" cy="427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</a:t>
          </a:r>
          <a:r>
            <a:rPr lang="en-US" sz="1600" b="1" baseline="0"/>
            <a:t>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Volts/ 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0.23856</cdr:y>
    </cdr:from>
    <cdr:to>
      <cdr:x>0.99666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6"/>
  <sheetViews>
    <sheetView workbookViewId="0">
      <pane ySplit="2" topLeftCell="A3" activePane="bottomLeft" state="frozen"/>
      <selection pane="bottomLeft" activeCell="A35" sqref="A35:XFD3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33.82</v>
      </c>
      <c r="B3">
        <v>226.6</v>
      </c>
      <c r="C3">
        <v>649.6</v>
      </c>
      <c r="D3">
        <v>59</v>
      </c>
      <c r="E3">
        <v>110.2</v>
      </c>
      <c r="F3" s="8">
        <f t="shared" ref="F3:F245" si="0">(D3*E3)/9507</f>
        <v>0.68389607657515517</v>
      </c>
      <c r="G3" s="7">
        <f t="shared" ref="G3:G245" si="1">SUM(E3*0.7375)</f>
        <v>81.272500000000008</v>
      </c>
      <c r="H3" s="7">
        <f t="shared" ref="H3:H245" si="2">SUM(D3*G3)/5252</f>
        <v>0.91300028560548374</v>
      </c>
      <c r="I3" s="9"/>
      <c r="J3" s="5"/>
      <c r="L3" s="4"/>
      <c r="M3" s="4"/>
      <c r="N3" s="4"/>
    </row>
    <row r="4" spans="1:14" s="3" customFormat="1" ht="12.75" customHeight="1">
      <c r="A4">
        <v>33.89</v>
      </c>
      <c r="B4">
        <v>226.9</v>
      </c>
      <c r="C4">
        <v>649.29999999999995</v>
      </c>
      <c r="D4">
        <v>60</v>
      </c>
      <c r="E4">
        <v>110.2</v>
      </c>
      <c r="F4" s="8">
        <f t="shared" ref="F4:F63" si="3">(D4*E4)/9507</f>
        <v>0.69548753550015774</v>
      </c>
      <c r="G4" s="7">
        <f t="shared" ref="G4:G63" si="4">SUM(E4*0.7375)</f>
        <v>81.272500000000008</v>
      </c>
      <c r="H4" s="7">
        <f t="shared" ref="H4:H63" si="5">SUM(D4*G4)/5252</f>
        <v>0.92847486671744106</v>
      </c>
      <c r="I4" s="9"/>
      <c r="J4" s="5"/>
      <c r="L4" s="4"/>
      <c r="M4" s="4"/>
      <c r="N4" s="4"/>
    </row>
    <row r="5" spans="1:14" s="3" customFormat="1" ht="12.75" customHeight="1">
      <c r="A5">
        <v>33.89</v>
      </c>
      <c r="B5">
        <v>227</v>
      </c>
      <c r="C5">
        <v>649</v>
      </c>
      <c r="D5">
        <v>61</v>
      </c>
      <c r="E5">
        <v>110.2</v>
      </c>
      <c r="F5" s="8">
        <f t="shared" si="3"/>
        <v>0.70707899442516042</v>
      </c>
      <c r="G5" s="7">
        <f t="shared" si="4"/>
        <v>81.272500000000008</v>
      </c>
      <c r="H5" s="7">
        <f t="shared" si="5"/>
        <v>0.94394944782939838</v>
      </c>
      <c r="I5" s="9"/>
      <c r="J5" s="5"/>
      <c r="L5" s="4"/>
      <c r="M5" s="4"/>
      <c r="N5" s="4"/>
    </row>
    <row r="6" spans="1:14" s="3" customFormat="1" ht="12.75" customHeight="1">
      <c r="A6">
        <v>33.159999999999997</v>
      </c>
      <c r="B6">
        <v>227.5</v>
      </c>
      <c r="C6">
        <v>648.5</v>
      </c>
      <c r="D6">
        <v>207</v>
      </c>
      <c r="E6">
        <v>110.2</v>
      </c>
      <c r="F6" s="8">
        <f t="shared" si="3"/>
        <v>2.3994319974755447</v>
      </c>
      <c r="G6" s="7">
        <f t="shared" si="4"/>
        <v>81.272500000000008</v>
      </c>
      <c r="H6" s="7">
        <f t="shared" si="5"/>
        <v>3.2032382901751717</v>
      </c>
      <c r="I6" s="9"/>
      <c r="J6" s="5"/>
      <c r="L6" s="4"/>
      <c r="M6" s="4"/>
      <c r="N6" s="4"/>
    </row>
    <row r="7" spans="1:14" s="3" customFormat="1" ht="12.75" customHeight="1">
      <c r="A7">
        <v>32.79</v>
      </c>
      <c r="B7">
        <v>227</v>
      </c>
      <c r="C7">
        <v>647.9</v>
      </c>
      <c r="D7">
        <v>342</v>
      </c>
      <c r="E7">
        <v>109</v>
      </c>
      <c r="F7" s="8">
        <f t="shared" si="3"/>
        <v>3.9211107604922688</v>
      </c>
      <c r="G7" s="7">
        <f t="shared" si="4"/>
        <v>80.387500000000003</v>
      </c>
      <c r="H7" s="7">
        <f t="shared" si="5"/>
        <v>5.2346772658035041</v>
      </c>
      <c r="I7" s="9"/>
      <c r="J7" s="5"/>
      <c r="L7" s="4"/>
      <c r="M7" s="4"/>
      <c r="N7" s="4"/>
    </row>
    <row r="8" spans="1:14" s="3" customFormat="1" ht="12.75" customHeight="1">
      <c r="A8">
        <v>32.200000000000003</v>
      </c>
      <c r="B8">
        <v>276</v>
      </c>
      <c r="C8">
        <v>643.9</v>
      </c>
      <c r="D8">
        <v>476</v>
      </c>
      <c r="E8">
        <v>107.8</v>
      </c>
      <c r="F8" s="8">
        <f t="shared" si="3"/>
        <v>5.3973703586830748</v>
      </c>
      <c r="G8" s="7">
        <f t="shared" si="4"/>
        <v>79.502499999999998</v>
      </c>
      <c r="H8" s="7">
        <f t="shared" si="5"/>
        <v>7.2054817212490487</v>
      </c>
      <c r="I8" s="9"/>
      <c r="J8" s="5"/>
      <c r="L8" s="4"/>
      <c r="M8" s="4"/>
      <c r="N8" s="4"/>
    </row>
    <row r="9" spans="1:14" s="3" customFormat="1" ht="12.75" customHeight="1">
      <c r="A9">
        <v>31.68</v>
      </c>
      <c r="B9">
        <v>326.8</v>
      </c>
      <c r="C9">
        <v>647.29999999999995</v>
      </c>
      <c r="D9">
        <v>610</v>
      </c>
      <c r="E9">
        <v>107.8</v>
      </c>
      <c r="F9" s="8">
        <f t="shared" si="3"/>
        <v>6.9167981487325125</v>
      </c>
      <c r="G9" s="7">
        <f t="shared" si="4"/>
        <v>79.502499999999998</v>
      </c>
      <c r="H9" s="7">
        <f t="shared" si="5"/>
        <v>9.2339156511805029</v>
      </c>
      <c r="I9" s="9"/>
      <c r="J9" s="5"/>
      <c r="L9" s="4"/>
      <c r="M9" s="4"/>
      <c r="N9" s="4"/>
    </row>
    <row r="10" spans="1:14" s="3" customFormat="1" ht="12.75" customHeight="1">
      <c r="A10">
        <v>31.01</v>
      </c>
      <c r="B10">
        <v>377.8</v>
      </c>
      <c r="C10">
        <v>649.4</v>
      </c>
      <c r="D10">
        <v>745</v>
      </c>
      <c r="E10">
        <v>106.8</v>
      </c>
      <c r="F10" s="8">
        <f t="shared" si="3"/>
        <v>8.3692016408961809</v>
      </c>
      <c r="G10" s="7">
        <f t="shared" si="4"/>
        <v>78.765000000000001</v>
      </c>
      <c r="H10" s="7">
        <f t="shared" si="5"/>
        <v>11.172872239146992</v>
      </c>
      <c r="I10" s="9"/>
      <c r="J10" s="5"/>
      <c r="L10" s="4"/>
      <c r="M10" s="4"/>
      <c r="N10" s="4"/>
    </row>
    <row r="11" spans="1:14" s="3" customFormat="1" ht="12.75" customHeight="1">
      <c r="A11">
        <v>30.28</v>
      </c>
      <c r="B11">
        <v>432.8</v>
      </c>
      <c r="C11">
        <v>649.4</v>
      </c>
      <c r="D11">
        <v>876</v>
      </c>
      <c r="E11">
        <v>105.6</v>
      </c>
      <c r="F11" s="8">
        <f t="shared" si="3"/>
        <v>9.7302619122751643</v>
      </c>
      <c r="G11" s="7">
        <f t="shared" si="4"/>
        <v>77.88</v>
      </c>
      <c r="H11" s="7">
        <f t="shared" si="5"/>
        <v>12.989885757806547</v>
      </c>
      <c r="I11" s="9"/>
      <c r="J11" s="5"/>
      <c r="L11" s="4"/>
      <c r="M11" s="4"/>
      <c r="N11" s="4"/>
    </row>
    <row r="12" spans="1:14" s="3" customFormat="1" ht="12.75" customHeight="1">
      <c r="A12">
        <v>29.68</v>
      </c>
      <c r="B12">
        <v>490.8</v>
      </c>
      <c r="C12">
        <v>646.1</v>
      </c>
      <c r="D12">
        <v>1010</v>
      </c>
      <c r="E12">
        <v>105.6</v>
      </c>
      <c r="F12" s="8">
        <f t="shared" si="3"/>
        <v>11.218680971915431</v>
      </c>
      <c r="G12" s="7">
        <f t="shared" si="4"/>
        <v>77.88</v>
      </c>
      <c r="H12" s="7">
        <f t="shared" si="5"/>
        <v>14.976923076923075</v>
      </c>
      <c r="I12" s="9"/>
      <c r="J12" s="5"/>
      <c r="L12" s="4"/>
      <c r="M12" s="4"/>
      <c r="N12" s="4"/>
    </row>
    <row r="13" spans="1:14" s="3" customFormat="1" ht="12.75" customHeight="1">
      <c r="A13">
        <v>29.09</v>
      </c>
      <c r="B13">
        <v>548.9</v>
      </c>
      <c r="C13">
        <v>648.70000000000005</v>
      </c>
      <c r="D13">
        <v>1140</v>
      </c>
      <c r="E13">
        <v>104.4</v>
      </c>
      <c r="F13" s="8">
        <f t="shared" si="3"/>
        <v>12.51877563900284</v>
      </c>
      <c r="G13" s="7">
        <f t="shared" si="4"/>
        <v>76.995000000000005</v>
      </c>
      <c r="H13" s="7">
        <f t="shared" si="5"/>
        <v>16.71254760091394</v>
      </c>
      <c r="I13" s="9"/>
      <c r="J13" s="5"/>
      <c r="L13" s="4"/>
      <c r="M13" s="4"/>
      <c r="N13" s="4"/>
    </row>
    <row r="14" spans="1:14" s="3" customFormat="1" ht="12.75" customHeight="1">
      <c r="A14">
        <v>28.5</v>
      </c>
      <c r="B14">
        <v>607.1</v>
      </c>
      <c r="C14">
        <v>649.79999999999995</v>
      </c>
      <c r="D14">
        <v>1270</v>
      </c>
      <c r="E14">
        <v>103.2</v>
      </c>
      <c r="F14" s="8">
        <f t="shared" si="3"/>
        <v>13.786052382455033</v>
      </c>
      <c r="G14" s="7">
        <f t="shared" si="4"/>
        <v>76.110000000000014</v>
      </c>
      <c r="H14" s="7">
        <f t="shared" si="5"/>
        <v>18.404360243716681</v>
      </c>
      <c r="I14" s="9"/>
      <c r="J14" s="5"/>
      <c r="L14" s="4"/>
      <c r="M14" s="4"/>
      <c r="N14" s="4"/>
    </row>
    <row r="15" spans="1:14" s="3" customFormat="1" ht="12.75" customHeight="1">
      <c r="A15">
        <v>28.5</v>
      </c>
      <c r="B15">
        <v>662.3</v>
      </c>
      <c r="C15">
        <v>643.29999999999995</v>
      </c>
      <c r="D15">
        <v>1394</v>
      </c>
      <c r="E15">
        <v>100.8</v>
      </c>
      <c r="F15" s="8">
        <f t="shared" si="3"/>
        <v>14.780183023035656</v>
      </c>
      <c r="G15" s="7">
        <f t="shared" si="4"/>
        <v>74.34</v>
      </c>
      <c r="H15" s="7">
        <f t="shared" si="5"/>
        <v>19.731523229246001</v>
      </c>
      <c r="I15" s="9"/>
      <c r="J15" s="5"/>
      <c r="L15" s="4"/>
      <c r="M15" s="4"/>
      <c r="N15" s="4"/>
    </row>
    <row r="16" spans="1:14" s="3" customFormat="1" ht="12.75" customHeight="1">
      <c r="A16">
        <v>28.8</v>
      </c>
      <c r="B16">
        <v>715.7</v>
      </c>
      <c r="C16">
        <v>648.6</v>
      </c>
      <c r="D16">
        <v>1509</v>
      </c>
      <c r="E16">
        <v>98.4</v>
      </c>
      <c r="F16" s="8">
        <f t="shared" si="3"/>
        <v>15.618554749132219</v>
      </c>
      <c r="G16" s="7">
        <f t="shared" si="4"/>
        <v>72.570000000000007</v>
      </c>
      <c r="H16" s="7">
        <f t="shared" si="5"/>
        <v>20.8507482863671</v>
      </c>
      <c r="I16" s="9"/>
      <c r="J16" s="5"/>
      <c r="L16" s="4"/>
      <c r="M16" s="4"/>
      <c r="N16" s="4"/>
    </row>
    <row r="17" spans="1:14" s="3" customFormat="1" ht="12.75" customHeight="1">
      <c r="A17">
        <v>28.5</v>
      </c>
      <c r="B17">
        <v>724.7</v>
      </c>
      <c r="C17">
        <v>645.6</v>
      </c>
      <c r="D17">
        <v>1636</v>
      </c>
      <c r="E17">
        <v>93.6</v>
      </c>
      <c r="F17" s="8">
        <f t="shared" si="3"/>
        <v>16.107036920164088</v>
      </c>
      <c r="G17" s="7">
        <f t="shared" si="4"/>
        <v>69.03</v>
      </c>
      <c r="H17" s="7">
        <f t="shared" si="5"/>
        <v>21.502871287128713</v>
      </c>
      <c r="I17" s="9"/>
      <c r="J17" s="5"/>
      <c r="L17" s="4"/>
      <c r="M17" s="4"/>
      <c r="N17" s="4"/>
    </row>
    <row r="18" spans="1:14" s="3" customFormat="1" ht="12.75" customHeight="1">
      <c r="A18">
        <v>28.72</v>
      </c>
      <c r="B18">
        <v>719.1</v>
      </c>
      <c r="C18">
        <v>646.9</v>
      </c>
      <c r="D18">
        <v>1767</v>
      </c>
      <c r="E18">
        <v>85.4</v>
      </c>
      <c r="F18" s="8">
        <f t="shared" si="3"/>
        <v>15.872704323130327</v>
      </c>
      <c r="G18" s="7">
        <f t="shared" si="4"/>
        <v>62.982500000000009</v>
      </c>
      <c r="H18" s="7">
        <f t="shared" si="5"/>
        <v>21.190037604722015</v>
      </c>
      <c r="I18" s="9"/>
      <c r="J18" s="5"/>
      <c r="L18" s="4"/>
      <c r="M18" s="4"/>
      <c r="N18" s="4"/>
    </row>
    <row r="19" spans="1:14" s="3" customFormat="1" ht="12.75" customHeight="1">
      <c r="A19">
        <v>28.72</v>
      </c>
      <c r="B19">
        <v>697.9</v>
      </c>
      <c r="C19">
        <v>653.4</v>
      </c>
      <c r="D19">
        <v>1891</v>
      </c>
      <c r="E19">
        <v>77</v>
      </c>
      <c r="F19" s="8">
        <f t="shared" si="3"/>
        <v>15.315767329336278</v>
      </c>
      <c r="G19" s="7">
        <f t="shared" si="4"/>
        <v>56.787500000000001</v>
      </c>
      <c r="H19" s="7">
        <f t="shared" si="5"/>
        <v>20.446527513328256</v>
      </c>
      <c r="I19" s="9"/>
      <c r="J19" s="5"/>
      <c r="L19" s="4"/>
      <c r="M19" s="4"/>
      <c r="N19" s="4"/>
    </row>
    <row r="20" spans="1:14" s="3" customFormat="1" ht="12.75" customHeight="1">
      <c r="A20">
        <v>28.95</v>
      </c>
      <c r="B20">
        <v>680</v>
      </c>
      <c r="C20">
        <v>647.9</v>
      </c>
      <c r="D20">
        <v>2021</v>
      </c>
      <c r="E20">
        <v>67.599999999999994</v>
      </c>
      <c r="F20" s="8">
        <f t="shared" si="3"/>
        <v>14.370421794467232</v>
      </c>
      <c r="G20" s="7">
        <f t="shared" si="4"/>
        <v>49.854999999999997</v>
      </c>
      <c r="H20" s="7">
        <f t="shared" si="5"/>
        <v>19.184492574257423</v>
      </c>
      <c r="I20" s="9"/>
      <c r="J20" s="5"/>
      <c r="L20" s="4"/>
      <c r="M20" s="4"/>
      <c r="N20" s="4"/>
    </row>
    <row r="21" spans="1:14" s="3" customFormat="1" ht="12.75" customHeight="1">
      <c r="A21">
        <v>29.17</v>
      </c>
      <c r="B21">
        <v>669.4</v>
      </c>
      <c r="C21">
        <v>640.79999999999995</v>
      </c>
      <c r="D21">
        <v>2154</v>
      </c>
      <c r="E21">
        <v>59.4</v>
      </c>
      <c r="F21" s="8">
        <f t="shared" si="3"/>
        <v>13.458251814452508</v>
      </c>
      <c r="G21" s="7">
        <f t="shared" si="4"/>
        <v>43.807500000000005</v>
      </c>
      <c r="H21" s="7">
        <f t="shared" si="5"/>
        <v>17.966746953541509</v>
      </c>
      <c r="I21" s="9"/>
      <c r="J21" s="5"/>
      <c r="L21" s="4"/>
      <c r="M21" s="4"/>
      <c r="N21" s="4"/>
    </row>
    <row r="22" spans="1:14" s="3" customFormat="1" ht="12.75" customHeight="1">
      <c r="A22">
        <v>29.39</v>
      </c>
      <c r="B22">
        <v>653.79999999999995</v>
      </c>
      <c r="C22">
        <v>633.20000000000005</v>
      </c>
      <c r="D22">
        <v>2288</v>
      </c>
      <c r="E22">
        <v>52.2</v>
      </c>
      <c r="F22" s="8">
        <f t="shared" si="3"/>
        <v>12.562701167560745</v>
      </c>
      <c r="G22" s="7">
        <f t="shared" si="4"/>
        <v>38.497500000000002</v>
      </c>
      <c r="H22" s="7">
        <f t="shared" si="5"/>
        <v>16.771188118811882</v>
      </c>
      <c r="I22" s="9"/>
      <c r="J22" s="5"/>
      <c r="L22" s="4"/>
      <c r="M22" s="4"/>
      <c r="N22" s="4"/>
    </row>
    <row r="23" spans="1:14" s="3" customFormat="1" ht="12.75" customHeight="1">
      <c r="A23">
        <v>29.83</v>
      </c>
      <c r="B23">
        <v>623.5</v>
      </c>
      <c r="C23">
        <v>621.4</v>
      </c>
      <c r="D23">
        <v>2421</v>
      </c>
      <c r="E23">
        <v>46.4</v>
      </c>
      <c r="F23" s="8">
        <f t="shared" si="3"/>
        <v>11.815967182076363</v>
      </c>
      <c r="G23" s="7">
        <f t="shared" si="4"/>
        <v>34.22</v>
      </c>
      <c r="H23" s="7">
        <f t="shared" si="5"/>
        <v>15.774299314546838</v>
      </c>
      <c r="I23" s="9"/>
      <c r="J23" s="5"/>
      <c r="L23" s="4"/>
      <c r="M23" s="4"/>
      <c r="N23" s="4"/>
    </row>
    <row r="24" spans="1:14" s="3" customFormat="1" ht="12.75" customHeight="1">
      <c r="A24">
        <v>29.98</v>
      </c>
      <c r="B24">
        <v>595.29999999999995</v>
      </c>
      <c r="C24">
        <v>603.9</v>
      </c>
      <c r="D24">
        <v>2556</v>
      </c>
      <c r="E24">
        <v>41.6</v>
      </c>
      <c r="F24" s="8">
        <f t="shared" si="3"/>
        <v>11.184348374881667</v>
      </c>
      <c r="G24" s="7">
        <f t="shared" si="4"/>
        <v>30.680000000000003</v>
      </c>
      <c r="H24" s="7">
        <f t="shared" si="5"/>
        <v>14.931089108910891</v>
      </c>
      <c r="I24" s="9"/>
      <c r="J24" s="5"/>
      <c r="L24" s="4"/>
      <c r="M24" s="4"/>
      <c r="N24" s="4"/>
    </row>
    <row r="25" spans="1:14" s="3" customFormat="1" ht="12.75" customHeight="1">
      <c r="A25">
        <v>30.28</v>
      </c>
      <c r="B25">
        <v>565.29999999999995</v>
      </c>
      <c r="C25">
        <v>584.79999999999995</v>
      </c>
      <c r="D25">
        <v>2690</v>
      </c>
      <c r="E25">
        <v>36.799999999999997</v>
      </c>
      <c r="F25" s="8">
        <f t="shared" si="3"/>
        <v>10.412538129799094</v>
      </c>
      <c r="G25" s="7">
        <f t="shared" si="4"/>
        <v>27.14</v>
      </c>
      <c r="H25" s="7">
        <f t="shared" si="5"/>
        <v>13.900723533891853</v>
      </c>
      <c r="I25" s="9"/>
      <c r="J25" s="5"/>
      <c r="L25" s="4"/>
      <c r="M25" s="4"/>
      <c r="N25" s="4"/>
    </row>
    <row r="26" spans="1:14" s="3" customFormat="1" ht="12.75" customHeight="1">
      <c r="A26">
        <v>30.35</v>
      </c>
      <c r="B26">
        <v>542.1</v>
      </c>
      <c r="C26">
        <v>570.29999999999995</v>
      </c>
      <c r="D26">
        <v>2825</v>
      </c>
      <c r="E26">
        <v>33.200000000000003</v>
      </c>
      <c r="F26" s="8">
        <f t="shared" si="3"/>
        <v>9.8653623645734729</v>
      </c>
      <c r="G26" s="7">
        <f t="shared" si="4"/>
        <v>24.485000000000003</v>
      </c>
      <c r="H26" s="7">
        <f t="shared" si="5"/>
        <v>13.170244668697642</v>
      </c>
      <c r="I26" s="9"/>
      <c r="J26" s="5"/>
      <c r="L26" s="4"/>
      <c r="M26" s="4"/>
      <c r="N26" s="4"/>
    </row>
    <row r="27" spans="1:14" s="3" customFormat="1" ht="12.75" customHeight="1">
      <c r="A27">
        <v>30.57</v>
      </c>
      <c r="B27">
        <v>517.9</v>
      </c>
      <c r="C27">
        <v>550.5</v>
      </c>
      <c r="D27">
        <v>2962</v>
      </c>
      <c r="E27">
        <v>31</v>
      </c>
      <c r="F27" s="8">
        <f t="shared" si="3"/>
        <v>9.6583570001051857</v>
      </c>
      <c r="G27" s="7">
        <f t="shared" si="4"/>
        <v>22.862500000000001</v>
      </c>
      <c r="H27" s="7">
        <f t="shared" si="5"/>
        <v>12.893892802741814</v>
      </c>
      <c r="I27" s="9"/>
      <c r="J27" s="5"/>
      <c r="L27" s="4"/>
      <c r="M27" s="4"/>
      <c r="N27" s="4"/>
    </row>
    <row r="28" spans="1:14" s="3" customFormat="1" ht="12.75" customHeight="1">
      <c r="A28">
        <v>30.64</v>
      </c>
      <c r="B28">
        <v>495.6</v>
      </c>
      <c r="C28">
        <v>529.29999999999995</v>
      </c>
      <c r="D28">
        <v>3095</v>
      </c>
      <c r="E28">
        <v>27.4</v>
      </c>
      <c r="F28" s="8">
        <f t="shared" si="3"/>
        <v>8.9200589039654989</v>
      </c>
      <c r="G28" s="7">
        <f t="shared" si="4"/>
        <v>20.2075</v>
      </c>
      <c r="H28" s="7">
        <f t="shared" si="5"/>
        <v>11.908265898705256</v>
      </c>
      <c r="I28" s="9"/>
      <c r="J28" s="5"/>
      <c r="L28" s="4"/>
      <c r="M28" s="4"/>
      <c r="N28" s="4"/>
    </row>
    <row r="29" spans="1:14" s="3" customFormat="1" ht="12.75" customHeight="1">
      <c r="A29">
        <v>30.64</v>
      </c>
      <c r="B29">
        <v>475.4</v>
      </c>
      <c r="C29">
        <v>514</v>
      </c>
      <c r="D29">
        <v>3228</v>
      </c>
      <c r="E29">
        <v>25</v>
      </c>
      <c r="F29" s="8">
        <f t="shared" si="3"/>
        <v>8.4884821710318707</v>
      </c>
      <c r="G29" s="7">
        <f t="shared" si="4"/>
        <v>18.4375</v>
      </c>
      <c r="H29" s="7">
        <f t="shared" si="5"/>
        <v>11.332111576542269</v>
      </c>
      <c r="I29" s="9"/>
      <c r="J29" s="5"/>
      <c r="L29" s="4"/>
      <c r="M29" s="4"/>
      <c r="N29" s="4"/>
    </row>
    <row r="30" spans="1:14" s="3" customFormat="1" ht="12.75" customHeight="1">
      <c r="A30">
        <v>31.01</v>
      </c>
      <c r="B30">
        <v>455.3</v>
      </c>
      <c r="C30">
        <v>497.8</v>
      </c>
      <c r="D30">
        <v>3366</v>
      </c>
      <c r="E30">
        <v>23.8</v>
      </c>
      <c r="F30" s="8">
        <f t="shared" si="3"/>
        <v>8.4265067844745971</v>
      </c>
      <c r="G30" s="7">
        <f t="shared" si="4"/>
        <v>17.552500000000002</v>
      </c>
      <c r="H30" s="7">
        <f t="shared" si="5"/>
        <v>11.249374523990861</v>
      </c>
      <c r="I30" s="9"/>
      <c r="J30" s="5"/>
      <c r="L30" s="4"/>
      <c r="M30" s="4"/>
      <c r="N30" s="4"/>
    </row>
    <row r="31" spans="1:14" s="3" customFormat="1" ht="12.75" customHeight="1">
      <c r="A31">
        <v>31.31</v>
      </c>
      <c r="B31">
        <v>436.3</v>
      </c>
      <c r="C31">
        <v>483.9</v>
      </c>
      <c r="D31">
        <v>3507</v>
      </c>
      <c r="E31">
        <v>21.4</v>
      </c>
      <c r="F31" s="8">
        <f t="shared" si="3"/>
        <v>7.8941621962764268</v>
      </c>
      <c r="G31" s="7">
        <f t="shared" si="4"/>
        <v>15.782500000000001</v>
      </c>
      <c r="H31" s="7">
        <f t="shared" si="5"/>
        <v>10.538695258948971</v>
      </c>
      <c r="I31" s="9"/>
      <c r="J31" s="5"/>
      <c r="L31" s="4"/>
      <c r="M31" s="4"/>
      <c r="N31" s="4"/>
    </row>
    <row r="32" spans="1:14" s="3" customFormat="1" ht="12.75" customHeight="1">
      <c r="A32">
        <v>31.38</v>
      </c>
      <c r="B32">
        <v>420.9</v>
      </c>
      <c r="C32">
        <v>476.2</v>
      </c>
      <c r="D32">
        <v>3636</v>
      </c>
      <c r="E32">
        <v>20.2</v>
      </c>
      <c r="F32" s="8">
        <f t="shared" si="3"/>
        <v>7.7255916692963078</v>
      </c>
      <c r="G32" s="7">
        <f t="shared" si="4"/>
        <v>14.897500000000001</v>
      </c>
      <c r="H32" s="7">
        <f t="shared" si="5"/>
        <v>10.313653846153848</v>
      </c>
      <c r="I32" s="9"/>
      <c r="J32" s="5"/>
      <c r="L32" s="4"/>
      <c r="M32" s="4"/>
      <c r="N32" s="4"/>
    </row>
    <row r="33" spans="1:14" s="3" customFormat="1" ht="12.75" customHeight="1">
      <c r="A33">
        <v>31.61</v>
      </c>
      <c r="B33">
        <v>403.1</v>
      </c>
      <c r="C33">
        <v>449.8</v>
      </c>
      <c r="D33">
        <v>3765</v>
      </c>
      <c r="E33">
        <v>19</v>
      </c>
      <c r="F33" s="8">
        <f t="shared" si="3"/>
        <v>7.5244556642473963</v>
      </c>
      <c r="G33" s="7">
        <f t="shared" si="4"/>
        <v>14.012500000000001</v>
      </c>
      <c r="H33" s="7">
        <f t="shared" si="5"/>
        <v>10.04513756664128</v>
      </c>
      <c r="I33" s="9"/>
      <c r="J33" s="5"/>
      <c r="L33" s="4"/>
      <c r="M33" s="4"/>
      <c r="N33" s="4"/>
    </row>
    <row r="34" spans="1:14" s="3" customFormat="1" ht="12.75" customHeight="1">
      <c r="A34">
        <v>31.61</v>
      </c>
      <c r="B34">
        <v>390.2</v>
      </c>
      <c r="C34">
        <v>440.3</v>
      </c>
      <c r="D34">
        <v>3895</v>
      </c>
      <c r="E34">
        <v>16.600000000000001</v>
      </c>
      <c r="F34" s="8">
        <f t="shared" si="3"/>
        <v>6.8009887451351645</v>
      </c>
      <c r="G34" s="7">
        <f t="shared" si="4"/>
        <v>12.242500000000001</v>
      </c>
      <c r="H34" s="7">
        <f t="shared" si="5"/>
        <v>9.0793102627570459</v>
      </c>
      <c r="I34" s="9"/>
      <c r="J34" s="5"/>
      <c r="L34" s="4"/>
      <c r="M34" s="4"/>
      <c r="N34" s="4"/>
    </row>
    <row r="35" spans="1:14" s="3" customFormat="1" ht="12.75" customHeight="1">
      <c r="A35">
        <v>32.5</v>
      </c>
      <c r="B35">
        <v>361.4</v>
      </c>
      <c r="C35">
        <v>184.2</v>
      </c>
      <c r="D35">
        <v>4000</v>
      </c>
      <c r="E35">
        <v>15.6</v>
      </c>
      <c r="F35" s="8">
        <f t="shared" si="3"/>
        <v>6.5635847270432315</v>
      </c>
      <c r="G35" s="7">
        <f t="shared" si="4"/>
        <v>11.505000000000001</v>
      </c>
      <c r="H35" s="7">
        <f t="shared" si="5"/>
        <v>8.7623762376237622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ref="F64:F127" si="6">(D64*E64)/9507</f>
        <v>0</v>
      </c>
      <c r="G64" s="7">
        <f t="shared" ref="G64:G127" si="7">SUM(E64*0.7375)</f>
        <v>0</v>
      </c>
      <c r="H64" s="7">
        <f t="shared" ref="H64:H127" si="8">SUM(D64*G64)/5252</f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ref="F128:F191" si="9">(D128*E128)/9507</f>
        <v>0</v>
      </c>
      <c r="G128" s="7">
        <f t="shared" ref="G128:G191" si="10">SUM(E128*0.7375)</f>
        <v>0</v>
      </c>
      <c r="H128" s="7">
        <f t="shared" ref="H128:H191" si="11">SUM(D128*G128)/5252</f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ref="F192:F231" si="12">(D192*E192)/9507</f>
        <v>0</v>
      </c>
      <c r="G192" s="7">
        <f t="shared" ref="G192:G231" si="13">SUM(E192*0.7375)</f>
        <v>0</v>
      </c>
      <c r="H192" s="7">
        <f t="shared" ref="H192:H231" si="14">SUM(D192*G192)/5252</f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ref="F246:F309" si="15">(D246*E246)/9507</f>
        <v>0</v>
      </c>
      <c r="G246" s="7">
        <f t="shared" ref="G246:G309" si="16">SUM(E246*0.7375)</f>
        <v>0</v>
      </c>
      <c r="H246" s="7">
        <f t="shared" ref="H246:H309" si="17">SUM(D246*G246)/5252</f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ref="F310:F373" si="18">(D310*E310)/9507</f>
        <v>0</v>
      </c>
      <c r="G310" s="7">
        <f t="shared" ref="G310:G373" si="19">SUM(E310*0.7375)</f>
        <v>0</v>
      </c>
      <c r="H310" s="7">
        <f t="shared" ref="H310:H373" si="20">SUM(D310*G310)/5252</f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ref="F374:F437" si="21">(D374*E374)/9507</f>
        <v>0</v>
      </c>
      <c r="G374" s="7">
        <f t="shared" ref="G374:G437" si="22">SUM(E374*0.7375)</f>
        <v>0</v>
      </c>
      <c r="H374" s="7">
        <f t="shared" ref="H374:H437" si="23">SUM(D374*G374)/5252</f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ref="F438:F501" si="24">(D438*E438)/9507</f>
        <v>0</v>
      </c>
      <c r="G438" s="7">
        <f t="shared" ref="G438:G501" si="25">SUM(E438*0.7375)</f>
        <v>0</v>
      </c>
      <c r="H438" s="7">
        <f t="shared" ref="H438:H501" si="26">SUM(D438*G438)/5252</f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ref="F502:F565" si="27">(D502*E502)/9507</f>
        <v>0</v>
      </c>
      <c r="G502" s="7">
        <f t="shared" ref="G502:G565" si="28">SUM(E502*0.7375)</f>
        <v>0</v>
      </c>
      <c r="H502" s="7">
        <f t="shared" ref="H502:H565" si="29">SUM(D502*G502)/5252</f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ref="F566:F629" si="30">(D566*E566)/9507</f>
        <v>0</v>
      </c>
      <c r="G566" s="7">
        <f t="shared" ref="G566:G629" si="31">SUM(E566*0.7375)</f>
        <v>0</v>
      </c>
      <c r="H566" s="7">
        <f t="shared" ref="H566:H629" si="32">SUM(D566*G566)/5252</f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ref="F630:F693" si="33">(D630*E630)/9507</f>
        <v>0</v>
      </c>
      <c r="G630" s="7">
        <f t="shared" ref="G630:G693" si="34">SUM(E630*0.7375)</f>
        <v>0</v>
      </c>
      <c r="H630" s="7">
        <f t="shared" ref="H630:H693" si="35">SUM(D630*G630)/5252</f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ref="F694:F757" si="36">(D694*E694)/9507</f>
        <v>0</v>
      </c>
      <c r="G694" s="7">
        <f t="shared" ref="G694:G757" si="37">SUM(E694*0.7375)</f>
        <v>0</v>
      </c>
      <c r="H694" s="7">
        <f t="shared" ref="H694:H757" si="38">SUM(D694*G694)/5252</f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ref="F758:F821" si="39">(D758*E758)/9507</f>
        <v>0</v>
      </c>
      <c r="G758" s="7">
        <f t="shared" ref="G758:G821" si="40">SUM(E758*0.7375)</f>
        <v>0</v>
      </c>
      <c r="H758" s="7">
        <f t="shared" ref="H758:H821" si="41">SUM(D758*G758)/5252</f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ref="F822:F885" si="42">(D822*E822)/9507</f>
        <v>0</v>
      </c>
      <c r="G822" s="7">
        <f t="shared" ref="G822:G885" si="43">SUM(E822*0.7375)</f>
        <v>0</v>
      </c>
      <c r="H822" s="7">
        <f t="shared" ref="H822:H885" si="44">SUM(D822*G822)/5252</f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ref="F886:F949" si="45">(D886*E886)/9507</f>
        <v>0</v>
      </c>
      <c r="G886" s="7">
        <f t="shared" ref="G886:G949" si="46">SUM(E886*0.7375)</f>
        <v>0</v>
      </c>
      <c r="H886" s="7">
        <f t="shared" ref="H886:H949" si="47">SUM(D886*G886)/5252</f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ref="F950:F1013" si="48">(D950*E950)/9507</f>
        <v>0</v>
      </c>
      <c r="G950" s="7">
        <f t="shared" ref="G950:G1013" si="49">SUM(E950*0.7375)</f>
        <v>0</v>
      </c>
      <c r="H950" s="7">
        <f t="shared" ref="H950:H1013" si="50">SUM(D950*G950)/5252</f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ref="F1014:F1077" si="51">(D1014*E1014)/9507</f>
        <v>0</v>
      </c>
      <c r="G1014" s="7">
        <f t="shared" ref="G1014:G1077" si="52">SUM(E1014*0.7375)</f>
        <v>0</v>
      </c>
      <c r="H1014" s="7">
        <f t="shared" ref="H1014:H1077" si="53">SUM(D1014*G1014)/5252</f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ref="F1078:F1126" si="54">(D1078*E1078)/9507</f>
        <v>0</v>
      </c>
      <c r="G1078" s="7">
        <f t="shared" ref="G1078:G1126" si="55">SUM(E1078*0.7375)</f>
        <v>0</v>
      </c>
      <c r="H1078" s="7">
        <f t="shared" ref="H1078:H1126" si="56">SUM(D1078*G1078)/5252</f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82.6</v>
      </c>
      <c r="G3" s="3">
        <v>80</v>
      </c>
      <c r="H3" s="3">
        <v>49.8</v>
      </c>
      <c r="I3" s="3">
        <v>130</v>
      </c>
    </row>
    <row r="4" spans="1:9">
      <c r="A4" s="3">
        <f t="shared" ref="A4:A9" si="3">A3+1000</f>
        <v>2000</v>
      </c>
      <c r="B4" s="3">
        <v>15.6</v>
      </c>
      <c r="C4" s="6">
        <f t="shared" si="0"/>
        <v>3.2817923635216157</v>
      </c>
      <c r="D4" s="6">
        <f t="shared" si="1"/>
        <v>11.505000000000001</v>
      </c>
      <c r="E4" s="6">
        <f t="shared" si="2"/>
        <v>4.3811881188118811</v>
      </c>
      <c r="F4" s="3">
        <v>90.5</v>
      </c>
      <c r="G4" s="3">
        <v>80</v>
      </c>
      <c r="H4" s="3">
        <v>100.4</v>
      </c>
      <c r="I4" s="3">
        <v>148.19999999999999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87</v>
      </c>
      <c r="G5" s="3">
        <v>80</v>
      </c>
      <c r="H5" s="3">
        <v>122</v>
      </c>
      <c r="I5" s="3">
        <v>158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88</v>
      </c>
      <c r="G6" s="3">
        <v>80</v>
      </c>
      <c r="H6" s="3">
        <v>146</v>
      </c>
      <c r="I6" s="3">
        <v>152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88</v>
      </c>
      <c r="G7" s="3">
        <v>80</v>
      </c>
      <c r="H7" s="3">
        <v>186</v>
      </c>
      <c r="I7" s="3">
        <v>175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81</v>
      </c>
      <c r="G3" s="3">
        <v>81</v>
      </c>
      <c r="H3" s="3">
        <v>51</v>
      </c>
      <c r="I3" s="3">
        <v>131</v>
      </c>
    </row>
    <row r="4" spans="1:9">
      <c r="A4" s="3">
        <f t="shared" ref="A4:A9" si="3">A3+1000</f>
        <v>2000</v>
      </c>
      <c r="B4" s="3">
        <v>14.4</v>
      </c>
      <c r="C4" s="6">
        <f t="shared" si="0"/>
        <v>3.0293467970968759</v>
      </c>
      <c r="D4" s="6">
        <f t="shared" si="1"/>
        <v>10.620000000000001</v>
      </c>
      <c r="E4" s="6">
        <f t="shared" si="2"/>
        <v>4.0441736481340449</v>
      </c>
      <c r="F4" s="3">
        <v>88</v>
      </c>
      <c r="G4" s="3">
        <v>82</v>
      </c>
      <c r="H4" s="3">
        <v>97</v>
      </c>
      <c r="I4" s="3">
        <v>140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85</v>
      </c>
      <c r="G5" s="3">
        <v>81</v>
      </c>
      <c r="H5" s="3">
        <v>100.4</v>
      </c>
      <c r="I5" s="3">
        <v>131.80000000000001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91</v>
      </c>
      <c r="G6" s="3">
        <v>81</v>
      </c>
      <c r="H6" s="3">
        <v>94</v>
      </c>
      <c r="I6" s="3">
        <v>105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88</v>
      </c>
      <c r="G7" s="3">
        <v>81</v>
      </c>
      <c r="H7" s="3">
        <v>124</v>
      </c>
      <c r="I7" s="3">
        <v>111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9" sqref="G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83</v>
      </c>
      <c r="G3" s="3">
        <v>84</v>
      </c>
      <c r="H3" s="3">
        <v>54.5</v>
      </c>
      <c r="I3" s="3">
        <v>135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87</v>
      </c>
      <c r="G4" s="3">
        <v>85</v>
      </c>
      <c r="H4" s="3">
        <v>73</v>
      </c>
      <c r="I4" s="3">
        <v>115</v>
      </c>
    </row>
    <row r="5" spans="1:9">
      <c r="A5" s="3">
        <f t="shared" si="3"/>
        <v>3000</v>
      </c>
      <c r="B5" s="3">
        <v>6</v>
      </c>
      <c r="C5" s="6">
        <f t="shared" si="0"/>
        <v>1.8933417481855475</v>
      </c>
      <c r="D5" s="6">
        <f t="shared" si="1"/>
        <v>4.4250000000000007</v>
      </c>
      <c r="E5" s="6">
        <f t="shared" si="2"/>
        <v>2.5276085300837781</v>
      </c>
      <c r="F5" s="3">
        <v>93.5</v>
      </c>
      <c r="G5" s="3">
        <v>85</v>
      </c>
      <c r="H5" s="3">
        <v>75</v>
      </c>
      <c r="I5" s="3">
        <v>90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F6" s="3">
        <v>91</v>
      </c>
      <c r="G6" s="3">
        <v>85</v>
      </c>
      <c r="H6" s="3">
        <v>79</v>
      </c>
      <c r="I6" s="3">
        <v>94</v>
      </c>
    </row>
    <row r="7" spans="1:9">
      <c r="A7" s="3">
        <f t="shared" si="3"/>
        <v>5000</v>
      </c>
      <c r="B7" s="3">
        <v>4.8</v>
      </c>
      <c r="C7" s="6">
        <f t="shared" si="0"/>
        <v>2.5244556642473968</v>
      </c>
      <c r="D7" s="6">
        <f t="shared" si="1"/>
        <v>3.54</v>
      </c>
      <c r="E7" s="6">
        <f t="shared" si="2"/>
        <v>3.3701447067783703</v>
      </c>
      <c r="F7" s="3">
        <v>90</v>
      </c>
      <c r="G7" s="3">
        <v>85</v>
      </c>
      <c r="H7" s="3">
        <v>45</v>
      </c>
      <c r="I7" s="3">
        <v>70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2013-01-11T16:36:58Z</dcterms:modified>
</cp:coreProperties>
</file>