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<sst xmlns="http://schemas.openxmlformats.org/spreadsheetml/2006/main" count="43" uniqueCount="13">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</sst>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25"/>
            <c:marker>
              <c:symbol val="diamond"/>
              <c:size val="8"/>
            </c:marker>
          </c:dPt>
          <c:dPt>
            <c:idx val="35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7.4074074074073973E-3"/>
                  <c:y val="-3.050108932461874E-2"/>
                </c:manualLayout>
              </c:layout>
              <c:showVal val="1"/>
            </c:dLbl>
            <c:dLbl>
              <c:idx val="25"/>
              <c:layout>
                <c:manualLayout>
                  <c:x val="-7.2592592592592597E-2"/>
                  <c:y val="-2.3965141612200435E-2"/>
                </c:manualLayout>
              </c:layout>
              <c:showVal val="1"/>
            </c:dLbl>
            <c:dLbl>
              <c:idx val="35"/>
              <c:layout>
                <c:manualLayout>
                  <c:x val="-7.5555555555555556E-2"/>
                  <c:y val="1.0893246187363832E-2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35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52</c:v>
                </c:pt>
                <c:pt idx="8">
                  <c:v>294</c:v>
                </c:pt>
                <c:pt idx="9">
                  <c:v>573</c:v>
                </c:pt>
                <c:pt idx="10">
                  <c:v>848</c:v>
                </c:pt>
                <c:pt idx="11">
                  <c:v>1124</c:v>
                </c:pt>
                <c:pt idx="12">
                  <c:v>1392</c:v>
                </c:pt>
                <c:pt idx="13">
                  <c:v>1664</c:v>
                </c:pt>
                <c:pt idx="14">
                  <c:v>1933</c:v>
                </c:pt>
                <c:pt idx="15">
                  <c:v>2203</c:v>
                </c:pt>
                <c:pt idx="16">
                  <c:v>2472</c:v>
                </c:pt>
                <c:pt idx="17">
                  <c:v>2741</c:v>
                </c:pt>
                <c:pt idx="18">
                  <c:v>3030</c:v>
                </c:pt>
                <c:pt idx="19">
                  <c:v>3310</c:v>
                </c:pt>
                <c:pt idx="20">
                  <c:v>3592</c:v>
                </c:pt>
                <c:pt idx="21">
                  <c:v>3873</c:v>
                </c:pt>
                <c:pt idx="22">
                  <c:v>4160</c:v>
                </c:pt>
                <c:pt idx="23">
                  <c:v>4448</c:v>
                </c:pt>
                <c:pt idx="24">
                  <c:v>4743</c:v>
                </c:pt>
                <c:pt idx="25">
                  <c:v>5042</c:v>
                </c:pt>
                <c:pt idx="26">
                  <c:v>5351</c:v>
                </c:pt>
                <c:pt idx="27">
                  <c:v>5662</c:v>
                </c:pt>
                <c:pt idx="28">
                  <c:v>5968</c:v>
                </c:pt>
                <c:pt idx="29">
                  <c:v>6252</c:v>
                </c:pt>
                <c:pt idx="30">
                  <c:v>6516</c:v>
                </c:pt>
                <c:pt idx="31">
                  <c:v>6779</c:v>
                </c:pt>
                <c:pt idx="32">
                  <c:v>7000</c:v>
                </c:pt>
                <c:pt idx="33">
                  <c:v>7434</c:v>
                </c:pt>
                <c:pt idx="34">
                  <c:v>7837</c:v>
                </c:pt>
                <c:pt idx="35">
                  <c:v>8000</c:v>
                </c:pt>
              </c:numCache>
            </c:numRef>
          </c:xVal>
          <c:yVal>
            <c:numRef>
              <c:f>'Peak data'!$G$3:$G$1679</c:f>
              <c:numCache>
                <c:formatCode>0.00</c:formatCode>
                <c:ptCount val="1663"/>
                <c:pt idx="0">
                  <c:v>82.157500000000013</c:v>
                </c:pt>
                <c:pt idx="1">
                  <c:v>82.157500000000013</c:v>
                </c:pt>
                <c:pt idx="2">
                  <c:v>82.157500000000013</c:v>
                </c:pt>
                <c:pt idx="3">
                  <c:v>82.157500000000013</c:v>
                </c:pt>
                <c:pt idx="4">
                  <c:v>82.157500000000013</c:v>
                </c:pt>
                <c:pt idx="5">
                  <c:v>82.157500000000013</c:v>
                </c:pt>
                <c:pt idx="6">
                  <c:v>82.157500000000013</c:v>
                </c:pt>
                <c:pt idx="7">
                  <c:v>82.157500000000013</c:v>
                </c:pt>
                <c:pt idx="8">
                  <c:v>82.157500000000013</c:v>
                </c:pt>
                <c:pt idx="9">
                  <c:v>80.387500000000003</c:v>
                </c:pt>
                <c:pt idx="10">
                  <c:v>78.765000000000001</c:v>
                </c:pt>
                <c:pt idx="11">
                  <c:v>76.995000000000005</c:v>
                </c:pt>
                <c:pt idx="12">
                  <c:v>76.995000000000005</c:v>
                </c:pt>
                <c:pt idx="13">
                  <c:v>76.110000000000014</c:v>
                </c:pt>
                <c:pt idx="14">
                  <c:v>75.225000000000009</c:v>
                </c:pt>
                <c:pt idx="15">
                  <c:v>74.34</c:v>
                </c:pt>
                <c:pt idx="16">
                  <c:v>74.34</c:v>
                </c:pt>
                <c:pt idx="17">
                  <c:v>74.34</c:v>
                </c:pt>
                <c:pt idx="18">
                  <c:v>73.454999999999998</c:v>
                </c:pt>
                <c:pt idx="19">
                  <c:v>73.454999999999998</c:v>
                </c:pt>
                <c:pt idx="20">
                  <c:v>73.454999999999998</c:v>
                </c:pt>
                <c:pt idx="21">
                  <c:v>73.454999999999998</c:v>
                </c:pt>
                <c:pt idx="22">
                  <c:v>72.570000000000007</c:v>
                </c:pt>
                <c:pt idx="23">
                  <c:v>72.570000000000007</c:v>
                </c:pt>
                <c:pt idx="24">
                  <c:v>72.570000000000007</c:v>
                </c:pt>
                <c:pt idx="25">
                  <c:v>72.570000000000007</c:v>
                </c:pt>
                <c:pt idx="26">
                  <c:v>70.800000000000011</c:v>
                </c:pt>
                <c:pt idx="27">
                  <c:v>68.14500000000001</c:v>
                </c:pt>
                <c:pt idx="28">
                  <c:v>63.8675</c:v>
                </c:pt>
                <c:pt idx="29">
                  <c:v>59.442500000000003</c:v>
                </c:pt>
                <c:pt idx="30">
                  <c:v>54.28</c:v>
                </c:pt>
                <c:pt idx="31">
                  <c:v>49.854999999999997</c:v>
                </c:pt>
                <c:pt idx="32">
                  <c:v>46.314999999999998</c:v>
                </c:pt>
                <c:pt idx="33">
                  <c:v>39.3825</c:v>
                </c:pt>
                <c:pt idx="34">
                  <c:v>34.22</c:v>
                </c:pt>
                <c:pt idx="35">
                  <c:v>32.892500000000005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axId val="259338240"/>
        <c:axId val="25934054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7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Lbls>
            <c:dLbl>
              <c:idx val="27"/>
              <c:layout>
                <c:manualLayout>
                  <c:x val="-1.3333333333333336E-2"/>
                  <c:y val="-1.525054466230937E-2"/>
                </c:manualLayout>
              </c:layout>
              <c:showVal val="1"/>
            </c:dLbl>
            <c:dLbl>
              <c:idx val="35"/>
              <c:layout>
                <c:manualLayout>
                  <c:x val="-6.8148148148148152E-2"/>
                  <c:y val="-4.1394335511982565E-2"/>
                </c:manualLayout>
              </c:layout>
              <c:showVal val="1"/>
            </c:dLbl>
            <c:delete val="1"/>
          </c:dLbls>
          <c:xVal>
            <c:numRef>
              <c:f>'Peak data'!$D$3:$D$4679</c:f>
              <c:numCache>
                <c:formatCode>General</c:formatCode>
                <c:ptCount val="4663"/>
                <c:pt idx="0">
                  <c:v>35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52</c:v>
                </c:pt>
                <c:pt idx="8">
                  <c:v>294</c:v>
                </c:pt>
                <c:pt idx="9">
                  <c:v>573</c:v>
                </c:pt>
                <c:pt idx="10">
                  <c:v>848</c:v>
                </c:pt>
                <c:pt idx="11">
                  <c:v>1124</c:v>
                </c:pt>
                <c:pt idx="12">
                  <c:v>1392</c:v>
                </c:pt>
                <c:pt idx="13">
                  <c:v>1664</c:v>
                </c:pt>
                <c:pt idx="14">
                  <c:v>1933</c:v>
                </c:pt>
                <c:pt idx="15">
                  <c:v>2203</c:v>
                </c:pt>
                <c:pt idx="16">
                  <c:v>2472</c:v>
                </c:pt>
                <c:pt idx="17">
                  <c:v>2741</c:v>
                </c:pt>
                <c:pt idx="18">
                  <c:v>3030</c:v>
                </c:pt>
                <c:pt idx="19">
                  <c:v>3310</c:v>
                </c:pt>
                <c:pt idx="20">
                  <c:v>3592</c:v>
                </c:pt>
                <c:pt idx="21">
                  <c:v>3873</c:v>
                </c:pt>
                <c:pt idx="22">
                  <c:v>4160</c:v>
                </c:pt>
                <c:pt idx="23">
                  <c:v>4448</c:v>
                </c:pt>
                <c:pt idx="24">
                  <c:v>4743</c:v>
                </c:pt>
                <c:pt idx="25">
                  <c:v>5042</c:v>
                </c:pt>
                <c:pt idx="26">
                  <c:v>5351</c:v>
                </c:pt>
                <c:pt idx="27">
                  <c:v>5662</c:v>
                </c:pt>
                <c:pt idx="28">
                  <c:v>5968</c:v>
                </c:pt>
                <c:pt idx="29">
                  <c:v>6252</c:v>
                </c:pt>
                <c:pt idx="30">
                  <c:v>6516</c:v>
                </c:pt>
                <c:pt idx="31">
                  <c:v>6779</c:v>
                </c:pt>
                <c:pt idx="32">
                  <c:v>7000</c:v>
                </c:pt>
                <c:pt idx="33">
                  <c:v>7434</c:v>
                </c:pt>
                <c:pt idx="34">
                  <c:v>7837</c:v>
                </c:pt>
                <c:pt idx="35">
                  <c:v>8000</c:v>
                </c:pt>
              </c:numCache>
            </c:numRef>
          </c:xVal>
          <c:yVal>
            <c:numRef>
              <c:f>'Peak data'!$H$3:$H$1679</c:f>
              <c:numCache>
                <c:formatCode>0.00</c:formatCode>
                <c:ptCount val="1663"/>
                <c:pt idx="0">
                  <c:v>0.54750809215536944</c:v>
                </c:pt>
                <c:pt idx="1">
                  <c:v>0.62572353389185087</c:v>
                </c:pt>
                <c:pt idx="2">
                  <c:v>0.65700971058644342</c:v>
                </c:pt>
                <c:pt idx="3">
                  <c:v>0.68829588728103597</c:v>
                </c:pt>
                <c:pt idx="4">
                  <c:v>0.71958206397562852</c:v>
                </c:pt>
                <c:pt idx="5">
                  <c:v>0.73522515232292474</c:v>
                </c:pt>
                <c:pt idx="6">
                  <c:v>0.75086824067022095</c:v>
                </c:pt>
                <c:pt idx="7">
                  <c:v>0.81344059405940605</c:v>
                </c:pt>
                <c:pt idx="8">
                  <c:v>4.5990679741051039</c:v>
                </c:pt>
                <c:pt idx="9">
                  <c:v>8.7703803313023609</c:v>
                </c:pt>
                <c:pt idx="10">
                  <c:v>12.717578065498857</c:v>
                </c:pt>
                <c:pt idx="11">
                  <c:v>16.477985529322165</c:v>
                </c:pt>
                <c:pt idx="12">
                  <c:v>20.406900228484389</c:v>
                </c:pt>
                <c:pt idx="13">
                  <c:v>24.114059405940598</c:v>
                </c:pt>
                <c:pt idx="14">
                  <c:v>27.686581302361009</c:v>
                </c:pt>
                <c:pt idx="15">
                  <c:v>31.182600913937552</c:v>
                </c:pt>
                <c:pt idx="16">
                  <c:v>34.990190403655753</c:v>
                </c:pt>
                <c:pt idx="17">
                  <c:v>38.797779893373956</c:v>
                </c:pt>
                <c:pt idx="18">
                  <c:v>42.377884615384616</c:v>
                </c:pt>
                <c:pt idx="19">
                  <c:v>46.293992764661077</c:v>
                </c:pt>
                <c:pt idx="20">
                  <c:v>50.238073115003807</c:v>
                </c:pt>
                <c:pt idx="21">
                  <c:v>54.168167364813399</c:v>
                </c:pt>
                <c:pt idx="22">
                  <c:v>57.481188118811886</c:v>
                </c:pt>
                <c:pt idx="23">
                  <c:v>61.46065498857579</c:v>
                </c:pt>
                <c:pt idx="24">
                  <c:v>65.536845011424219</c:v>
                </c:pt>
                <c:pt idx="25">
                  <c:v>69.668305407463833</c:v>
                </c:pt>
                <c:pt idx="26">
                  <c:v>72.134577303884242</c:v>
                </c:pt>
                <c:pt idx="27">
                  <c:v>73.46477341964966</c:v>
                </c:pt>
                <c:pt idx="28">
                  <c:v>72.574493526275702</c:v>
                </c:pt>
                <c:pt idx="29">
                  <c:v>70.760569306930691</c:v>
                </c:pt>
                <c:pt idx="30">
                  <c:v>67.343579588728105</c:v>
                </c:pt>
                <c:pt idx="31">
                  <c:v>64.350160891089104</c:v>
                </c:pt>
                <c:pt idx="32">
                  <c:v>61.729817212490481</c:v>
                </c:pt>
                <c:pt idx="33">
                  <c:v>55.74438404417365</c:v>
                </c:pt>
                <c:pt idx="34">
                  <c:v>51.06285986290937</c:v>
                </c:pt>
                <c:pt idx="35">
                  <c:v>50.102817974105115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27"/>
            <c:marker>
              <c:symbol val="square"/>
              <c:size val="8"/>
            </c:marker>
          </c:dPt>
          <c:dPt>
            <c:idx val="35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4.4444444444444332E-3"/>
                  <c:y val="-2.6143790849673214E-2"/>
                </c:manualLayout>
              </c:layout>
              <c:showVal val="1"/>
            </c:dLbl>
            <c:dLbl>
              <c:idx val="27"/>
              <c:layout>
                <c:manualLayout>
                  <c:x val="-4.1481481481481494E-2"/>
                  <c:y val="-4.7930283224400891E-2"/>
                </c:manualLayout>
              </c:layout>
              <c:showVal val="1"/>
            </c:dLbl>
            <c:dLbl>
              <c:idx val="35"/>
              <c:layout>
                <c:manualLayout>
                  <c:x val="-7.7037037037037098E-2"/>
                  <c:y val="5.0108932461873638E-2"/>
                </c:manualLayout>
              </c:layout>
              <c:showVal val="1"/>
            </c:dLbl>
            <c:delete val="1"/>
          </c:dLbls>
          <c:xVal>
            <c:numRef>
              <c:f>'Peak data'!$D$3:$D$38</c:f>
              <c:numCache>
                <c:formatCode>General</c:formatCode>
                <c:ptCount val="36"/>
                <c:pt idx="0">
                  <c:v>35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52</c:v>
                </c:pt>
                <c:pt idx="8">
                  <c:v>294</c:v>
                </c:pt>
                <c:pt idx="9">
                  <c:v>573</c:v>
                </c:pt>
                <c:pt idx="10">
                  <c:v>848</c:v>
                </c:pt>
                <c:pt idx="11">
                  <c:v>1124</c:v>
                </c:pt>
                <c:pt idx="12">
                  <c:v>1392</c:v>
                </c:pt>
                <c:pt idx="13">
                  <c:v>1664</c:v>
                </c:pt>
                <c:pt idx="14">
                  <c:v>1933</c:v>
                </c:pt>
                <c:pt idx="15">
                  <c:v>2203</c:v>
                </c:pt>
                <c:pt idx="16">
                  <c:v>2472</c:v>
                </c:pt>
                <c:pt idx="17">
                  <c:v>2741</c:v>
                </c:pt>
                <c:pt idx="18">
                  <c:v>3030</c:v>
                </c:pt>
                <c:pt idx="19">
                  <c:v>3310</c:v>
                </c:pt>
                <c:pt idx="20">
                  <c:v>3592</c:v>
                </c:pt>
                <c:pt idx="21">
                  <c:v>3873</c:v>
                </c:pt>
                <c:pt idx="22">
                  <c:v>4160</c:v>
                </c:pt>
                <c:pt idx="23">
                  <c:v>4448</c:v>
                </c:pt>
                <c:pt idx="24">
                  <c:v>4743</c:v>
                </c:pt>
                <c:pt idx="25">
                  <c:v>5042</c:v>
                </c:pt>
                <c:pt idx="26">
                  <c:v>5351</c:v>
                </c:pt>
                <c:pt idx="27">
                  <c:v>5662</c:v>
                </c:pt>
                <c:pt idx="28">
                  <c:v>5968</c:v>
                </c:pt>
                <c:pt idx="29">
                  <c:v>6252</c:v>
                </c:pt>
                <c:pt idx="30">
                  <c:v>6516</c:v>
                </c:pt>
                <c:pt idx="31">
                  <c:v>6779</c:v>
                </c:pt>
                <c:pt idx="32">
                  <c:v>7000</c:v>
                </c:pt>
                <c:pt idx="33">
                  <c:v>7434</c:v>
                </c:pt>
                <c:pt idx="34">
                  <c:v>7837</c:v>
                </c:pt>
                <c:pt idx="35">
                  <c:v>8000</c:v>
                </c:pt>
              </c:numCache>
            </c:numRef>
          </c:xVal>
          <c:yVal>
            <c:numRef>
              <c:f>'Peak data'!$A$3:$A$38</c:f>
              <c:numCache>
                <c:formatCode>General</c:formatCode>
                <c:ptCount val="36"/>
                <c:pt idx="0">
                  <c:v>109.58</c:v>
                </c:pt>
                <c:pt idx="1">
                  <c:v>109.58</c:v>
                </c:pt>
                <c:pt idx="2">
                  <c:v>109.58</c:v>
                </c:pt>
                <c:pt idx="3">
                  <c:v>109.43</c:v>
                </c:pt>
                <c:pt idx="4">
                  <c:v>109.58</c:v>
                </c:pt>
                <c:pt idx="5">
                  <c:v>109.58</c:v>
                </c:pt>
                <c:pt idx="6">
                  <c:v>109.43</c:v>
                </c:pt>
                <c:pt idx="7">
                  <c:v>109.58</c:v>
                </c:pt>
                <c:pt idx="8">
                  <c:v>108.83</c:v>
                </c:pt>
                <c:pt idx="9">
                  <c:v>108.08</c:v>
                </c:pt>
                <c:pt idx="10">
                  <c:v>107.18</c:v>
                </c:pt>
                <c:pt idx="11">
                  <c:v>106.43</c:v>
                </c:pt>
                <c:pt idx="12">
                  <c:v>105.53</c:v>
                </c:pt>
                <c:pt idx="13">
                  <c:v>104.64</c:v>
                </c:pt>
                <c:pt idx="14">
                  <c:v>103.74</c:v>
                </c:pt>
                <c:pt idx="15">
                  <c:v>102.99</c:v>
                </c:pt>
                <c:pt idx="16">
                  <c:v>101.94</c:v>
                </c:pt>
                <c:pt idx="17">
                  <c:v>100.74</c:v>
                </c:pt>
                <c:pt idx="18">
                  <c:v>99.4</c:v>
                </c:pt>
                <c:pt idx="19">
                  <c:v>98.35</c:v>
                </c:pt>
                <c:pt idx="20">
                  <c:v>97.15</c:v>
                </c:pt>
                <c:pt idx="21">
                  <c:v>95.8</c:v>
                </c:pt>
                <c:pt idx="22">
                  <c:v>94.31</c:v>
                </c:pt>
                <c:pt idx="23">
                  <c:v>91.76</c:v>
                </c:pt>
                <c:pt idx="24">
                  <c:v>90.41</c:v>
                </c:pt>
                <c:pt idx="25">
                  <c:v>88.92</c:v>
                </c:pt>
                <c:pt idx="26">
                  <c:v>88.77</c:v>
                </c:pt>
                <c:pt idx="27">
                  <c:v>85.63</c:v>
                </c:pt>
                <c:pt idx="28">
                  <c:v>84.88</c:v>
                </c:pt>
                <c:pt idx="29">
                  <c:v>84.13</c:v>
                </c:pt>
                <c:pt idx="30">
                  <c:v>86.23</c:v>
                </c:pt>
                <c:pt idx="31">
                  <c:v>86.52</c:v>
                </c:pt>
                <c:pt idx="32">
                  <c:v>84.93</c:v>
                </c:pt>
                <c:pt idx="33">
                  <c:v>84.55</c:v>
                </c:pt>
                <c:pt idx="34">
                  <c:v>85.32</c:v>
                </c:pt>
                <c:pt idx="35">
                  <c:v>86.35</c:v>
                </c:pt>
              </c:numCache>
            </c:numRef>
          </c:yVal>
        </c:ser>
        <c:axId val="259338240"/>
        <c:axId val="25934054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6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Lbls>
            <c:dLbl>
              <c:idx val="26"/>
              <c:layout>
                <c:manualLayout>
                  <c:x val="-4.740740740740744E-2"/>
                  <c:y val="-1.7429365446966199E-2"/>
                </c:manualLayout>
              </c:layout>
              <c:showVal val="1"/>
            </c:dLbl>
            <c:dLbl>
              <c:idx val="35"/>
              <c:layout>
                <c:manualLayout>
                  <c:x val="-7.1111111111111111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35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52</c:v>
                </c:pt>
                <c:pt idx="8">
                  <c:v>294</c:v>
                </c:pt>
                <c:pt idx="9">
                  <c:v>573</c:v>
                </c:pt>
                <c:pt idx="10">
                  <c:v>848</c:v>
                </c:pt>
                <c:pt idx="11">
                  <c:v>1124</c:v>
                </c:pt>
                <c:pt idx="12">
                  <c:v>1392</c:v>
                </c:pt>
                <c:pt idx="13">
                  <c:v>1664</c:v>
                </c:pt>
                <c:pt idx="14">
                  <c:v>1933</c:v>
                </c:pt>
                <c:pt idx="15">
                  <c:v>2203</c:v>
                </c:pt>
                <c:pt idx="16">
                  <c:v>2472</c:v>
                </c:pt>
                <c:pt idx="17">
                  <c:v>2741</c:v>
                </c:pt>
                <c:pt idx="18">
                  <c:v>3030</c:v>
                </c:pt>
                <c:pt idx="19">
                  <c:v>3310</c:v>
                </c:pt>
                <c:pt idx="20">
                  <c:v>3592</c:v>
                </c:pt>
                <c:pt idx="21">
                  <c:v>3873</c:v>
                </c:pt>
                <c:pt idx="22">
                  <c:v>4160</c:v>
                </c:pt>
                <c:pt idx="23">
                  <c:v>4448</c:v>
                </c:pt>
                <c:pt idx="24">
                  <c:v>4743</c:v>
                </c:pt>
                <c:pt idx="25">
                  <c:v>5042</c:v>
                </c:pt>
                <c:pt idx="26">
                  <c:v>5351</c:v>
                </c:pt>
                <c:pt idx="27">
                  <c:v>5662</c:v>
                </c:pt>
                <c:pt idx="28">
                  <c:v>5968</c:v>
                </c:pt>
                <c:pt idx="29">
                  <c:v>6252</c:v>
                </c:pt>
                <c:pt idx="30">
                  <c:v>6516</c:v>
                </c:pt>
                <c:pt idx="31">
                  <c:v>6779</c:v>
                </c:pt>
                <c:pt idx="32">
                  <c:v>7000</c:v>
                </c:pt>
                <c:pt idx="33">
                  <c:v>7434</c:v>
                </c:pt>
                <c:pt idx="34">
                  <c:v>7837</c:v>
                </c:pt>
                <c:pt idx="35">
                  <c:v>8000</c:v>
                </c:pt>
              </c:numCache>
            </c:numRef>
          </c:xVal>
          <c:yVal>
            <c:numRef>
              <c:f>'Peak data'!$B$3:$B$1679</c:f>
              <c:numCache>
                <c:formatCode>General</c:formatCode>
                <c:ptCount val="1663"/>
                <c:pt idx="0">
                  <c:v>76.099999999999994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76.7</c:v>
                </c:pt>
                <c:pt idx="4">
                  <c:v>77.2</c:v>
                </c:pt>
                <c:pt idx="5">
                  <c:v>76.599999999999994</c:v>
                </c:pt>
                <c:pt idx="6">
                  <c:v>76.3</c:v>
                </c:pt>
                <c:pt idx="7">
                  <c:v>76.599999999999994</c:v>
                </c:pt>
                <c:pt idx="8">
                  <c:v>76.599999999999994</c:v>
                </c:pt>
                <c:pt idx="9">
                  <c:v>81.099999999999994</c:v>
                </c:pt>
                <c:pt idx="10">
                  <c:v>113</c:v>
                </c:pt>
                <c:pt idx="11">
                  <c:v>141.5</c:v>
                </c:pt>
                <c:pt idx="12">
                  <c:v>171.9</c:v>
                </c:pt>
                <c:pt idx="13">
                  <c:v>202.1</c:v>
                </c:pt>
                <c:pt idx="14">
                  <c:v>233</c:v>
                </c:pt>
                <c:pt idx="15">
                  <c:v>263.3</c:v>
                </c:pt>
                <c:pt idx="16">
                  <c:v>295.2</c:v>
                </c:pt>
                <c:pt idx="17">
                  <c:v>326.60000000000002</c:v>
                </c:pt>
                <c:pt idx="18">
                  <c:v>359.4</c:v>
                </c:pt>
                <c:pt idx="19">
                  <c:v>391.9</c:v>
                </c:pt>
                <c:pt idx="20">
                  <c:v>431.9</c:v>
                </c:pt>
                <c:pt idx="21">
                  <c:v>468.9</c:v>
                </c:pt>
                <c:pt idx="22">
                  <c:v>506.6</c:v>
                </c:pt>
                <c:pt idx="23">
                  <c:v>543.6</c:v>
                </c:pt>
                <c:pt idx="24">
                  <c:v>587.20000000000005</c:v>
                </c:pt>
                <c:pt idx="25">
                  <c:v>634.5</c:v>
                </c:pt>
                <c:pt idx="26">
                  <c:v>663.8</c:v>
                </c:pt>
                <c:pt idx="27">
                  <c:v>662</c:v>
                </c:pt>
                <c:pt idx="28">
                  <c:v>660</c:v>
                </c:pt>
                <c:pt idx="29">
                  <c:v>650</c:v>
                </c:pt>
                <c:pt idx="30">
                  <c:v>641</c:v>
                </c:pt>
                <c:pt idx="31">
                  <c:v>625</c:v>
                </c:pt>
                <c:pt idx="32">
                  <c:v>605.9</c:v>
                </c:pt>
                <c:pt idx="33">
                  <c:v>591.70000000000005</c:v>
                </c:pt>
                <c:pt idx="34">
                  <c:v>584</c:v>
                </c:pt>
                <c:pt idx="35">
                  <c:v>579.20000000000005</c:v>
                </c:pt>
              </c:numCache>
            </c:numRef>
          </c:yVal>
        </c:ser>
        <c:axId val="259345408"/>
        <c:axId val="259347584"/>
      </c:scatterChart>
      <c:valAx>
        <c:axId val="25933824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340544"/>
        <c:crosses val="autoZero"/>
        <c:crossBetween val="midCat"/>
      </c:valAx>
      <c:valAx>
        <c:axId val="259340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338240"/>
        <c:crosses val="autoZero"/>
        <c:crossBetween val="midCat"/>
      </c:valAx>
      <c:valAx>
        <c:axId val="259345408"/>
        <c:scaling>
          <c:orientation val="minMax"/>
        </c:scaling>
        <c:delete val="1"/>
        <c:axPos val="b"/>
        <c:numFmt formatCode="General" sourceLinked="1"/>
        <c:tickLblPos val="none"/>
        <c:crossAx val="259347584"/>
        <c:crosses val="autoZero"/>
        <c:crossBetween val="midCat"/>
      </c:valAx>
      <c:valAx>
        <c:axId val="25934758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34540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7223680373291"/>
          <c:y val="0.93966599763264891"/>
          <c:w val="0.70880011665208575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25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8.8888888888888767E-3"/>
                  <c:y val="-2.8322440087145972E-2"/>
                </c:manualLayout>
              </c:layout>
              <c:showVal val="1"/>
            </c:dLbl>
            <c:dLbl>
              <c:idx val="25"/>
              <c:layout>
                <c:manualLayout>
                  <c:x val="-5.9259259259259274E-3"/>
                  <c:y val="-1.9607843137254902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35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52</c:v>
                </c:pt>
                <c:pt idx="8">
                  <c:v>294</c:v>
                </c:pt>
                <c:pt idx="9">
                  <c:v>573</c:v>
                </c:pt>
                <c:pt idx="10">
                  <c:v>848</c:v>
                </c:pt>
                <c:pt idx="11">
                  <c:v>1124</c:v>
                </c:pt>
                <c:pt idx="12">
                  <c:v>1392</c:v>
                </c:pt>
                <c:pt idx="13">
                  <c:v>1664</c:v>
                </c:pt>
                <c:pt idx="14">
                  <c:v>1933</c:v>
                </c:pt>
                <c:pt idx="15">
                  <c:v>2203</c:v>
                </c:pt>
                <c:pt idx="16">
                  <c:v>2472</c:v>
                </c:pt>
                <c:pt idx="17">
                  <c:v>2741</c:v>
                </c:pt>
                <c:pt idx="18">
                  <c:v>3030</c:v>
                </c:pt>
                <c:pt idx="19">
                  <c:v>3310</c:v>
                </c:pt>
                <c:pt idx="20">
                  <c:v>3592</c:v>
                </c:pt>
                <c:pt idx="21">
                  <c:v>3873</c:v>
                </c:pt>
                <c:pt idx="22">
                  <c:v>4160</c:v>
                </c:pt>
                <c:pt idx="23">
                  <c:v>4448</c:v>
                </c:pt>
                <c:pt idx="24">
                  <c:v>4743</c:v>
                </c:pt>
                <c:pt idx="25">
                  <c:v>5042</c:v>
                </c:pt>
                <c:pt idx="26">
                  <c:v>5351</c:v>
                </c:pt>
                <c:pt idx="27">
                  <c:v>5662</c:v>
                </c:pt>
                <c:pt idx="28">
                  <c:v>5968</c:v>
                </c:pt>
                <c:pt idx="29">
                  <c:v>6252</c:v>
                </c:pt>
                <c:pt idx="30">
                  <c:v>6516</c:v>
                </c:pt>
                <c:pt idx="31">
                  <c:v>6779</c:v>
                </c:pt>
                <c:pt idx="32">
                  <c:v>7000</c:v>
                </c:pt>
                <c:pt idx="33">
                  <c:v>7434</c:v>
                </c:pt>
                <c:pt idx="34">
                  <c:v>7837</c:v>
                </c:pt>
                <c:pt idx="35">
                  <c:v>8000</c:v>
                </c:pt>
              </c:numCache>
            </c:numRef>
          </c:xVal>
          <c:yVal>
            <c:numRef>
              <c:f>'Peak data'!$E$3:$E$1125</c:f>
              <c:numCache>
                <c:formatCode>General</c:formatCode>
                <c:ptCount val="1109"/>
                <c:pt idx="0">
                  <c:v>111.4</c:v>
                </c:pt>
                <c:pt idx="1">
                  <c:v>111.4</c:v>
                </c:pt>
                <c:pt idx="2">
                  <c:v>111.4</c:v>
                </c:pt>
                <c:pt idx="3">
                  <c:v>111.4</c:v>
                </c:pt>
                <c:pt idx="4">
                  <c:v>111.4</c:v>
                </c:pt>
                <c:pt idx="5">
                  <c:v>111.4</c:v>
                </c:pt>
                <c:pt idx="6">
                  <c:v>111.4</c:v>
                </c:pt>
                <c:pt idx="7">
                  <c:v>111.4</c:v>
                </c:pt>
                <c:pt idx="8">
                  <c:v>111.4</c:v>
                </c:pt>
                <c:pt idx="9">
                  <c:v>109</c:v>
                </c:pt>
                <c:pt idx="10">
                  <c:v>106.8</c:v>
                </c:pt>
                <c:pt idx="11">
                  <c:v>104.4</c:v>
                </c:pt>
                <c:pt idx="12">
                  <c:v>104.4</c:v>
                </c:pt>
                <c:pt idx="13">
                  <c:v>103.2</c:v>
                </c:pt>
                <c:pt idx="14">
                  <c:v>102</c:v>
                </c:pt>
                <c:pt idx="15">
                  <c:v>100.8</c:v>
                </c:pt>
                <c:pt idx="16">
                  <c:v>100.8</c:v>
                </c:pt>
                <c:pt idx="17">
                  <c:v>100.8</c:v>
                </c:pt>
                <c:pt idx="18">
                  <c:v>99.6</c:v>
                </c:pt>
                <c:pt idx="19">
                  <c:v>99.6</c:v>
                </c:pt>
                <c:pt idx="20">
                  <c:v>99.6</c:v>
                </c:pt>
                <c:pt idx="21">
                  <c:v>99.6</c:v>
                </c:pt>
                <c:pt idx="22">
                  <c:v>98.4</c:v>
                </c:pt>
                <c:pt idx="23">
                  <c:v>98.4</c:v>
                </c:pt>
                <c:pt idx="24">
                  <c:v>98.4</c:v>
                </c:pt>
                <c:pt idx="25">
                  <c:v>98.4</c:v>
                </c:pt>
                <c:pt idx="26">
                  <c:v>96</c:v>
                </c:pt>
                <c:pt idx="27">
                  <c:v>92.4</c:v>
                </c:pt>
                <c:pt idx="28">
                  <c:v>86.6</c:v>
                </c:pt>
                <c:pt idx="29">
                  <c:v>80.599999999999994</c:v>
                </c:pt>
                <c:pt idx="30">
                  <c:v>73.599999999999994</c:v>
                </c:pt>
                <c:pt idx="31">
                  <c:v>67.599999999999994</c:v>
                </c:pt>
                <c:pt idx="32">
                  <c:v>62.8</c:v>
                </c:pt>
                <c:pt idx="33">
                  <c:v>53.4</c:v>
                </c:pt>
                <c:pt idx="34">
                  <c:v>46.4</c:v>
                </c:pt>
                <c:pt idx="35">
                  <c:v>44.6</c:v>
                </c:pt>
              </c:numCache>
            </c:numRef>
          </c:yVal>
        </c:ser>
        <c:axId val="265764224"/>
        <c:axId val="26600243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7"/>
            <c:marker>
              <c:symbol val="circle"/>
              <c:size val="8"/>
            </c:marker>
          </c:dPt>
          <c:dLbls>
            <c:dLbl>
              <c:idx val="27"/>
              <c:layout>
                <c:manualLayout>
                  <c:x val="-3.7037037037037056E-2"/>
                  <c:y val="3.4858387799564294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35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52</c:v>
                </c:pt>
                <c:pt idx="8">
                  <c:v>294</c:v>
                </c:pt>
                <c:pt idx="9">
                  <c:v>573</c:v>
                </c:pt>
                <c:pt idx="10">
                  <c:v>848</c:v>
                </c:pt>
                <c:pt idx="11">
                  <c:v>1124</c:v>
                </c:pt>
                <c:pt idx="12">
                  <c:v>1392</c:v>
                </c:pt>
                <c:pt idx="13">
                  <c:v>1664</c:v>
                </c:pt>
                <c:pt idx="14">
                  <c:v>1933</c:v>
                </c:pt>
                <c:pt idx="15">
                  <c:v>2203</c:v>
                </c:pt>
                <c:pt idx="16">
                  <c:v>2472</c:v>
                </c:pt>
                <c:pt idx="17">
                  <c:v>2741</c:v>
                </c:pt>
                <c:pt idx="18">
                  <c:v>3030</c:v>
                </c:pt>
                <c:pt idx="19">
                  <c:v>3310</c:v>
                </c:pt>
                <c:pt idx="20">
                  <c:v>3592</c:v>
                </c:pt>
                <c:pt idx="21">
                  <c:v>3873</c:v>
                </c:pt>
                <c:pt idx="22">
                  <c:v>4160</c:v>
                </c:pt>
                <c:pt idx="23">
                  <c:v>4448</c:v>
                </c:pt>
                <c:pt idx="24">
                  <c:v>4743</c:v>
                </c:pt>
                <c:pt idx="25">
                  <c:v>5042</c:v>
                </c:pt>
                <c:pt idx="26">
                  <c:v>5351</c:v>
                </c:pt>
                <c:pt idx="27">
                  <c:v>5662</c:v>
                </c:pt>
                <c:pt idx="28">
                  <c:v>5968</c:v>
                </c:pt>
                <c:pt idx="29">
                  <c:v>6252</c:v>
                </c:pt>
                <c:pt idx="30">
                  <c:v>6516</c:v>
                </c:pt>
                <c:pt idx="31">
                  <c:v>6779</c:v>
                </c:pt>
                <c:pt idx="32">
                  <c:v>7000</c:v>
                </c:pt>
                <c:pt idx="33">
                  <c:v>7434</c:v>
                </c:pt>
                <c:pt idx="34">
                  <c:v>7837</c:v>
                </c:pt>
                <c:pt idx="35">
                  <c:v>8000</c:v>
                </c:pt>
              </c:numCache>
            </c:numRef>
          </c:xVal>
          <c:yVal>
            <c:numRef>
              <c:f>'Peak data'!$F$3:$F$1125</c:f>
              <c:numCache>
                <c:formatCode>0.00</c:formatCode>
                <c:ptCount val="1109"/>
                <c:pt idx="0">
                  <c:v>0.41011885978752499</c:v>
                </c:pt>
                <c:pt idx="1">
                  <c:v>0.46870726832859999</c:v>
                </c:pt>
                <c:pt idx="2">
                  <c:v>0.49214263174502998</c:v>
                </c:pt>
                <c:pt idx="3">
                  <c:v>0.51557799516145997</c:v>
                </c:pt>
                <c:pt idx="4">
                  <c:v>0.53901335857789001</c:v>
                </c:pt>
                <c:pt idx="5">
                  <c:v>0.55073104028610498</c:v>
                </c:pt>
                <c:pt idx="6">
                  <c:v>0.56244872199432006</c:v>
                </c:pt>
                <c:pt idx="7">
                  <c:v>0.60931944882718003</c:v>
                </c:pt>
                <c:pt idx="8">
                  <c:v>3.4449984222152099</c:v>
                </c:pt>
                <c:pt idx="9">
                  <c:v>6.5695803092458185</c:v>
                </c:pt>
                <c:pt idx="10">
                  <c:v>9.5262858946039746</c:v>
                </c:pt>
                <c:pt idx="11">
                  <c:v>12.343073524771222</c:v>
                </c:pt>
                <c:pt idx="12">
                  <c:v>15.286083938150838</c:v>
                </c:pt>
                <c:pt idx="13">
                  <c:v>18.062985168822973</c:v>
                </c:pt>
                <c:pt idx="14">
                  <c:v>20.739034395708426</c:v>
                </c:pt>
                <c:pt idx="15">
                  <c:v>23.357778479015462</c:v>
                </c:pt>
                <c:pt idx="16">
                  <c:v>26.209908488482171</c:v>
                </c:pt>
                <c:pt idx="17">
                  <c:v>29.06203849794888</c:v>
                </c:pt>
                <c:pt idx="18">
                  <c:v>31.743767750078888</c:v>
                </c:pt>
                <c:pt idx="19">
                  <c:v>34.677185231934367</c:v>
                </c:pt>
                <c:pt idx="20">
                  <c:v>37.631555695803087</c:v>
                </c:pt>
                <c:pt idx="21">
                  <c:v>40.575449668665193</c:v>
                </c:pt>
                <c:pt idx="22">
                  <c:v>43.057115809403598</c:v>
                </c:pt>
                <c:pt idx="23">
                  <c:v>46.037993057746924</c:v>
                </c:pt>
                <c:pt idx="24">
                  <c:v>49.09132218365415</c:v>
                </c:pt>
                <c:pt idx="25">
                  <c:v>52.186052382455038</c:v>
                </c:pt>
                <c:pt idx="26">
                  <c:v>54.033449037551279</c:v>
                </c:pt>
                <c:pt idx="27">
                  <c:v>55.029851688229733</c:v>
                </c:pt>
                <c:pt idx="28">
                  <c:v>54.362974650257705</c:v>
                </c:pt>
                <c:pt idx="29">
                  <c:v>53.00422846323761</c:v>
                </c:pt>
                <c:pt idx="30">
                  <c:v>50.444682865257178</c:v>
                </c:pt>
                <c:pt idx="31">
                  <c:v>48.202419270011568</c:v>
                </c:pt>
                <c:pt idx="32">
                  <c:v>46.239612916798151</c:v>
                </c:pt>
                <c:pt idx="33">
                  <c:v>41.756137582833702</c:v>
                </c:pt>
                <c:pt idx="34">
                  <c:v>38.249374145366573</c:v>
                </c:pt>
                <c:pt idx="35">
                  <c:v>37.530240875144628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27"/>
            <c:marker>
              <c:symbol val="square"/>
              <c:size val="7"/>
            </c:marker>
          </c:dPt>
          <c:dPt>
            <c:idx val="35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6E-2"/>
                  <c:y val="3.050108932461874E-2"/>
                </c:manualLayout>
              </c:layout>
              <c:showVal val="1"/>
            </c:dLbl>
            <c:dLbl>
              <c:idx val="27"/>
              <c:layout>
                <c:manualLayout>
                  <c:x val="-5.185185185185185E-2"/>
                  <c:y val="5.2287581699346407E-2"/>
                </c:manualLayout>
              </c:layout>
              <c:showVal val="1"/>
            </c:dLbl>
            <c:dLbl>
              <c:idx val="35"/>
              <c:layout>
                <c:manualLayout>
                  <c:x val="-7.7037037037037126E-2"/>
                  <c:y val="4.1394335511982565E-2"/>
                </c:manualLayout>
              </c:layout>
              <c:showVal val="1"/>
            </c:dLbl>
            <c:delete val="1"/>
          </c:dLbls>
          <c:xVal>
            <c:numRef>
              <c:f>'Peak data'!$D$3:$D$38</c:f>
              <c:numCache>
                <c:formatCode>General</c:formatCode>
                <c:ptCount val="36"/>
                <c:pt idx="0">
                  <c:v>35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52</c:v>
                </c:pt>
                <c:pt idx="8">
                  <c:v>294</c:v>
                </c:pt>
                <c:pt idx="9">
                  <c:v>573</c:v>
                </c:pt>
                <c:pt idx="10">
                  <c:v>848</c:v>
                </c:pt>
                <c:pt idx="11">
                  <c:v>1124</c:v>
                </c:pt>
                <c:pt idx="12">
                  <c:v>1392</c:v>
                </c:pt>
                <c:pt idx="13">
                  <c:v>1664</c:v>
                </c:pt>
                <c:pt idx="14">
                  <c:v>1933</c:v>
                </c:pt>
                <c:pt idx="15">
                  <c:v>2203</c:v>
                </c:pt>
                <c:pt idx="16">
                  <c:v>2472</c:v>
                </c:pt>
                <c:pt idx="17">
                  <c:v>2741</c:v>
                </c:pt>
                <c:pt idx="18">
                  <c:v>3030</c:v>
                </c:pt>
                <c:pt idx="19">
                  <c:v>3310</c:v>
                </c:pt>
                <c:pt idx="20">
                  <c:v>3592</c:v>
                </c:pt>
                <c:pt idx="21">
                  <c:v>3873</c:v>
                </c:pt>
                <c:pt idx="22">
                  <c:v>4160</c:v>
                </c:pt>
                <c:pt idx="23">
                  <c:v>4448</c:v>
                </c:pt>
                <c:pt idx="24">
                  <c:v>4743</c:v>
                </c:pt>
                <c:pt idx="25">
                  <c:v>5042</c:v>
                </c:pt>
                <c:pt idx="26">
                  <c:v>5351</c:v>
                </c:pt>
                <c:pt idx="27">
                  <c:v>5662</c:v>
                </c:pt>
                <c:pt idx="28">
                  <c:v>5968</c:v>
                </c:pt>
                <c:pt idx="29">
                  <c:v>6252</c:v>
                </c:pt>
                <c:pt idx="30">
                  <c:v>6516</c:v>
                </c:pt>
                <c:pt idx="31">
                  <c:v>6779</c:v>
                </c:pt>
                <c:pt idx="32">
                  <c:v>7000</c:v>
                </c:pt>
                <c:pt idx="33">
                  <c:v>7434</c:v>
                </c:pt>
                <c:pt idx="34">
                  <c:v>7837</c:v>
                </c:pt>
                <c:pt idx="35">
                  <c:v>8000</c:v>
                </c:pt>
              </c:numCache>
            </c:numRef>
          </c:xVal>
          <c:yVal>
            <c:numRef>
              <c:f>'Peak data'!$A$3:$A$38</c:f>
              <c:numCache>
                <c:formatCode>General</c:formatCode>
                <c:ptCount val="36"/>
                <c:pt idx="0">
                  <c:v>109.58</c:v>
                </c:pt>
                <c:pt idx="1">
                  <c:v>109.58</c:v>
                </c:pt>
                <c:pt idx="2">
                  <c:v>109.58</c:v>
                </c:pt>
                <c:pt idx="3">
                  <c:v>109.43</c:v>
                </c:pt>
                <c:pt idx="4">
                  <c:v>109.58</c:v>
                </c:pt>
                <c:pt idx="5">
                  <c:v>109.58</c:v>
                </c:pt>
                <c:pt idx="6">
                  <c:v>109.43</c:v>
                </c:pt>
                <c:pt idx="7">
                  <c:v>109.58</c:v>
                </c:pt>
                <c:pt idx="8">
                  <c:v>108.83</c:v>
                </c:pt>
                <c:pt idx="9">
                  <c:v>108.08</c:v>
                </c:pt>
                <c:pt idx="10">
                  <c:v>107.18</c:v>
                </c:pt>
                <c:pt idx="11">
                  <c:v>106.43</c:v>
                </c:pt>
                <c:pt idx="12">
                  <c:v>105.53</c:v>
                </c:pt>
                <c:pt idx="13">
                  <c:v>104.64</c:v>
                </c:pt>
                <c:pt idx="14">
                  <c:v>103.74</c:v>
                </c:pt>
                <c:pt idx="15">
                  <c:v>102.99</c:v>
                </c:pt>
                <c:pt idx="16">
                  <c:v>101.94</c:v>
                </c:pt>
                <c:pt idx="17">
                  <c:v>100.74</c:v>
                </c:pt>
                <c:pt idx="18">
                  <c:v>99.4</c:v>
                </c:pt>
                <c:pt idx="19">
                  <c:v>98.35</c:v>
                </c:pt>
                <c:pt idx="20">
                  <c:v>97.15</c:v>
                </c:pt>
                <c:pt idx="21">
                  <c:v>95.8</c:v>
                </c:pt>
                <c:pt idx="22">
                  <c:v>94.31</c:v>
                </c:pt>
                <c:pt idx="23">
                  <c:v>91.76</c:v>
                </c:pt>
                <c:pt idx="24">
                  <c:v>90.41</c:v>
                </c:pt>
                <c:pt idx="25">
                  <c:v>88.92</c:v>
                </c:pt>
                <c:pt idx="26">
                  <c:v>88.77</c:v>
                </c:pt>
                <c:pt idx="27">
                  <c:v>85.63</c:v>
                </c:pt>
                <c:pt idx="28">
                  <c:v>84.88</c:v>
                </c:pt>
                <c:pt idx="29">
                  <c:v>84.13</c:v>
                </c:pt>
                <c:pt idx="30">
                  <c:v>86.23</c:v>
                </c:pt>
                <c:pt idx="31">
                  <c:v>86.52</c:v>
                </c:pt>
                <c:pt idx="32">
                  <c:v>84.93</c:v>
                </c:pt>
                <c:pt idx="33">
                  <c:v>84.55</c:v>
                </c:pt>
                <c:pt idx="34">
                  <c:v>85.32</c:v>
                </c:pt>
                <c:pt idx="35">
                  <c:v>86.35</c:v>
                </c:pt>
              </c:numCache>
            </c:numRef>
          </c:yVal>
        </c:ser>
        <c:axId val="265764224"/>
        <c:axId val="26600243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6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Lbls>
            <c:dLbl>
              <c:idx val="26"/>
              <c:layout>
                <c:manualLayout>
                  <c:x val="-3.7037037037037056E-2"/>
                  <c:y val="-1.7429193899782161E-2"/>
                </c:manualLayout>
              </c:layout>
              <c:showVal val="1"/>
            </c:dLbl>
            <c:dLbl>
              <c:idx val="35"/>
              <c:layout>
                <c:manualLayout>
                  <c:x val="-7.5555555555555556E-2"/>
                  <c:y val="2.396514161220048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35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52</c:v>
                </c:pt>
                <c:pt idx="8">
                  <c:v>294</c:v>
                </c:pt>
                <c:pt idx="9">
                  <c:v>573</c:v>
                </c:pt>
                <c:pt idx="10">
                  <c:v>848</c:v>
                </c:pt>
                <c:pt idx="11">
                  <c:v>1124</c:v>
                </c:pt>
                <c:pt idx="12">
                  <c:v>1392</c:v>
                </c:pt>
                <c:pt idx="13">
                  <c:v>1664</c:v>
                </c:pt>
                <c:pt idx="14">
                  <c:v>1933</c:v>
                </c:pt>
                <c:pt idx="15">
                  <c:v>2203</c:v>
                </c:pt>
                <c:pt idx="16">
                  <c:v>2472</c:v>
                </c:pt>
                <c:pt idx="17">
                  <c:v>2741</c:v>
                </c:pt>
                <c:pt idx="18">
                  <c:v>3030</c:v>
                </c:pt>
                <c:pt idx="19">
                  <c:v>3310</c:v>
                </c:pt>
                <c:pt idx="20">
                  <c:v>3592</c:v>
                </c:pt>
                <c:pt idx="21">
                  <c:v>3873</c:v>
                </c:pt>
                <c:pt idx="22">
                  <c:v>4160</c:v>
                </c:pt>
                <c:pt idx="23">
                  <c:v>4448</c:v>
                </c:pt>
                <c:pt idx="24">
                  <c:v>4743</c:v>
                </c:pt>
                <c:pt idx="25">
                  <c:v>5042</c:v>
                </c:pt>
                <c:pt idx="26">
                  <c:v>5351</c:v>
                </c:pt>
                <c:pt idx="27">
                  <c:v>5662</c:v>
                </c:pt>
                <c:pt idx="28">
                  <c:v>5968</c:v>
                </c:pt>
                <c:pt idx="29">
                  <c:v>6252</c:v>
                </c:pt>
                <c:pt idx="30">
                  <c:v>6516</c:v>
                </c:pt>
                <c:pt idx="31">
                  <c:v>6779</c:v>
                </c:pt>
                <c:pt idx="32">
                  <c:v>7000</c:v>
                </c:pt>
                <c:pt idx="33">
                  <c:v>7434</c:v>
                </c:pt>
                <c:pt idx="34">
                  <c:v>7837</c:v>
                </c:pt>
                <c:pt idx="35">
                  <c:v>8000</c:v>
                </c:pt>
              </c:numCache>
            </c:numRef>
          </c:xVal>
          <c:yVal>
            <c:numRef>
              <c:f>'Peak data'!$B$3:$B$244</c:f>
              <c:numCache>
                <c:formatCode>General</c:formatCode>
                <c:ptCount val="228"/>
                <c:pt idx="0">
                  <c:v>76.099999999999994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76.7</c:v>
                </c:pt>
                <c:pt idx="4">
                  <c:v>77.2</c:v>
                </c:pt>
                <c:pt idx="5">
                  <c:v>76.599999999999994</c:v>
                </c:pt>
                <c:pt idx="6">
                  <c:v>76.3</c:v>
                </c:pt>
                <c:pt idx="7">
                  <c:v>76.599999999999994</c:v>
                </c:pt>
                <c:pt idx="8">
                  <c:v>76.599999999999994</c:v>
                </c:pt>
                <c:pt idx="9">
                  <c:v>81.099999999999994</c:v>
                </c:pt>
                <c:pt idx="10">
                  <c:v>113</c:v>
                </c:pt>
                <c:pt idx="11">
                  <c:v>141.5</c:v>
                </c:pt>
                <c:pt idx="12">
                  <c:v>171.9</c:v>
                </c:pt>
                <c:pt idx="13">
                  <c:v>202.1</c:v>
                </c:pt>
                <c:pt idx="14">
                  <c:v>233</c:v>
                </c:pt>
                <c:pt idx="15">
                  <c:v>263.3</c:v>
                </c:pt>
                <c:pt idx="16">
                  <c:v>295.2</c:v>
                </c:pt>
                <c:pt idx="17">
                  <c:v>326.60000000000002</c:v>
                </c:pt>
                <c:pt idx="18">
                  <c:v>359.4</c:v>
                </c:pt>
                <c:pt idx="19">
                  <c:v>391.9</c:v>
                </c:pt>
                <c:pt idx="20">
                  <c:v>431.9</c:v>
                </c:pt>
                <c:pt idx="21">
                  <c:v>468.9</c:v>
                </c:pt>
                <c:pt idx="22">
                  <c:v>506.6</c:v>
                </c:pt>
                <c:pt idx="23">
                  <c:v>543.6</c:v>
                </c:pt>
                <c:pt idx="24">
                  <c:v>587.20000000000005</c:v>
                </c:pt>
                <c:pt idx="25">
                  <c:v>634.5</c:v>
                </c:pt>
                <c:pt idx="26">
                  <c:v>663.8</c:v>
                </c:pt>
                <c:pt idx="27">
                  <c:v>662</c:v>
                </c:pt>
                <c:pt idx="28">
                  <c:v>660</c:v>
                </c:pt>
                <c:pt idx="29">
                  <c:v>650</c:v>
                </c:pt>
                <c:pt idx="30">
                  <c:v>641</c:v>
                </c:pt>
                <c:pt idx="31">
                  <c:v>625</c:v>
                </c:pt>
                <c:pt idx="32">
                  <c:v>605.9</c:v>
                </c:pt>
                <c:pt idx="33">
                  <c:v>591.70000000000005</c:v>
                </c:pt>
                <c:pt idx="34">
                  <c:v>584</c:v>
                </c:pt>
                <c:pt idx="35">
                  <c:v>579.20000000000005</c:v>
                </c:pt>
              </c:numCache>
            </c:numRef>
          </c:yVal>
        </c:ser>
        <c:axId val="266004736"/>
        <c:axId val="266559872"/>
      </c:scatterChart>
      <c:valAx>
        <c:axId val="26576422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002432"/>
        <c:crosses val="autoZero"/>
        <c:crossBetween val="midCat"/>
      </c:valAx>
      <c:valAx>
        <c:axId val="266002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5182268883056285E-4"/>
              <c:y val="0.1564398812893487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764224"/>
        <c:crosses val="autoZero"/>
        <c:crossBetween val="midCat"/>
      </c:valAx>
      <c:valAx>
        <c:axId val="266004736"/>
        <c:scaling>
          <c:orientation val="minMax"/>
        </c:scaling>
        <c:delete val="1"/>
        <c:axPos val="b"/>
        <c:numFmt formatCode="General" sourceLinked="1"/>
        <c:tickLblPos val="none"/>
        <c:crossAx val="266559872"/>
        <c:crosses val="autoZero"/>
        <c:crossBetween val="midCat"/>
      </c:valAx>
      <c:valAx>
        <c:axId val="26655987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00473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2408865558472"/>
          <c:y val="0.93748734839517611"/>
          <c:w val="0.66832009332166842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82</c:v>
                </c:pt>
                <c:pt idx="2">
                  <c:v>87</c:v>
                </c:pt>
                <c:pt idx="3">
                  <c:v>86</c:v>
                </c:pt>
                <c:pt idx="4">
                  <c:v>86</c:v>
                </c:pt>
                <c:pt idx="5">
                  <c:v>85</c:v>
                </c:pt>
                <c:pt idx="6">
                  <c:v>90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76</c:v>
                </c:pt>
                <c:pt idx="1">
                  <c:v>76</c:v>
                </c:pt>
                <c:pt idx="2">
                  <c:v>77</c:v>
                </c:pt>
                <c:pt idx="3">
                  <c:v>76</c:v>
                </c:pt>
                <c:pt idx="4">
                  <c:v>76</c:v>
                </c:pt>
                <c:pt idx="5">
                  <c:v>78</c:v>
                </c:pt>
                <c:pt idx="6">
                  <c:v>78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17.3</c:v>
                </c:pt>
                <c:pt idx="1">
                  <c:v>32.5</c:v>
                </c:pt>
                <c:pt idx="2">
                  <c:v>34.299999999999997</c:v>
                </c:pt>
                <c:pt idx="3">
                  <c:v>45.6</c:v>
                </c:pt>
                <c:pt idx="4">
                  <c:v>66</c:v>
                </c:pt>
                <c:pt idx="5">
                  <c:v>72</c:v>
                </c:pt>
                <c:pt idx="6">
                  <c:v>80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130</c:v>
                </c:pt>
                <c:pt idx="1">
                  <c:v>133</c:v>
                </c:pt>
                <c:pt idx="2">
                  <c:v>110</c:v>
                </c:pt>
                <c:pt idx="3">
                  <c:v>109</c:v>
                </c:pt>
                <c:pt idx="4">
                  <c:v>118</c:v>
                </c:pt>
                <c:pt idx="5">
                  <c:v>111</c:v>
                </c:pt>
                <c:pt idx="6">
                  <c:v>106</c:v>
                </c:pt>
              </c:numCache>
            </c:numRef>
          </c:yVal>
        </c:ser>
        <c:axId val="267608064"/>
        <c:axId val="2676103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10.620000000000001</c:v>
                </c:pt>
                <c:pt idx="1">
                  <c:v>10.620000000000001</c:v>
                </c:pt>
                <c:pt idx="2">
                  <c:v>7.9650000000000007</c:v>
                </c:pt>
                <c:pt idx="3">
                  <c:v>7.9650000000000007</c:v>
                </c:pt>
                <c:pt idx="4">
                  <c:v>8.8500000000000014</c:v>
                </c:pt>
                <c:pt idx="5">
                  <c:v>7.9650000000000007</c:v>
                </c:pt>
                <c:pt idx="6">
                  <c:v>7.9650000000000007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2.0220868240670224</c:v>
                </c:pt>
                <c:pt idx="1">
                  <c:v>4.0441736481340449</c:v>
                </c:pt>
                <c:pt idx="2">
                  <c:v>4.5496953541508001</c:v>
                </c:pt>
                <c:pt idx="3">
                  <c:v>6.0662604722010673</c:v>
                </c:pt>
                <c:pt idx="4">
                  <c:v>8.425361766945926</c:v>
                </c:pt>
                <c:pt idx="5">
                  <c:v>9.0993907083016001</c:v>
                </c:pt>
                <c:pt idx="6">
                  <c:v>10.615955826351867</c:v>
                </c:pt>
              </c:numCache>
            </c:numRef>
          </c:yVal>
        </c:ser>
        <c:axId val="267996160"/>
        <c:axId val="267993856"/>
      </c:scatterChart>
      <c:valAx>
        <c:axId val="2676080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610368"/>
        <c:crosses val="autoZero"/>
        <c:crossBetween val="midCat"/>
      </c:valAx>
      <c:valAx>
        <c:axId val="267610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608064"/>
        <c:crosses val="autoZero"/>
        <c:crossBetween val="midCat"/>
      </c:valAx>
      <c:valAx>
        <c:axId val="267993856"/>
        <c:scaling>
          <c:orientation val="minMax"/>
        </c:scaling>
        <c:axPos val="r"/>
        <c:numFmt formatCode="0.0" sourceLinked="0"/>
        <c:tickLblPos val="nextTo"/>
        <c:crossAx val="267996160"/>
        <c:crosses val="max"/>
        <c:crossBetween val="midCat"/>
      </c:valAx>
      <c:valAx>
        <c:axId val="267996160"/>
        <c:scaling>
          <c:orientation val="minMax"/>
        </c:scaling>
        <c:delete val="1"/>
        <c:axPos val="b"/>
        <c:numFmt formatCode="General" sourceLinked="1"/>
        <c:tickLblPos val="none"/>
        <c:crossAx val="2679938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82</c:v>
                </c:pt>
                <c:pt idx="2">
                  <c:v>87</c:v>
                </c:pt>
                <c:pt idx="3">
                  <c:v>86</c:v>
                </c:pt>
                <c:pt idx="4">
                  <c:v>86</c:v>
                </c:pt>
                <c:pt idx="5">
                  <c:v>85</c:v>
                </c:pt>
                <c:pt idx="6">
                  <c:v>90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76</c:v>
                </c:pt>
                <c:pt idx="1">
                  <c:v>76</c:v>
                </c:pt>
                <c:pt idx="2">
                  <c:v>77</c:v>
                </c:pt>
                <c:pt idx="3">
                  <c:v>76</c:v>
                </c:pt>
                <c:pt idx="4">
                  <c:v>76</c:v>
                </c:pt>
                <c:pt idx="5">
                  <c:v>78</c:v>
                </c:pt>
                <c:pt idx="6">
                  <c:v>78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17.3</c:v>
                </c:pt>
                <c:pt idx="1">
                  <c:v>32.5</c:v>
                </c:pt>
                <c:pt idx="2">
                  <c:v>34.299999999999997</c:v>
                </c:pt>
                <c:pt idx="3">
                  <c:v>45.6</c:v>
                </c:pt>
                <c:pt idx="4">
                  <c:v>66</c:v>
                </c:pt>
                <c:pt idx="5">
                  <c:v>72</c:v>
                </c:pt>
                <c:pt idx="6">
                  <c:v>80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130</c:v>
                </c:pt>
                <c:pt idx="1">
                  <c:v>133</c:v>
                </c:pt>
                <c:pt idx="2">
                  <c:v>110</c:v>
                </c:pt>
                <c:pt idx="3">
                  <c:v>109</c:v>
                </c:pt>
                <c:pt idx="4">
                  <c:v>118</c:v>
                </c:pt>
                <c:pt idx="5">
                  <c:v>111</c:v>
                </c:pt>
                <c:pt idx="6">
                  <c:v>106</c:v>
                </c:pt>
              </c:numCache>
            </c:numRef>
          </c:yVal>
        </c:ser>
        <c:axId val="297871616"/>
        <c:axId val="2979055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14.4</c:v>
                </c:pt>
                <c:pt idx="1">
                  <c:v>14.4</c:v>
                </c:pt>
                <c:pt idx="2">
                  <c:v>10.8</c:v>
                </c:pt>
                <c:pt idx="3">
                  <c:v>10.8</c:v>
                </c:pt>
                <c:pt idx="4">
                  <c:v>12</c:v>
                </c:pt>
                <c:pt idx="5">
                  <c:v>10.8</c:v>
                </c:pt>
                <c:pt idx="6">
                  <c:v>10.8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1.514673398548438</c:v>
                </c:pt>
                <c:pt idx="1">
                  <c:v>3.0293467970968759</c:v>
                </c:pt>
                <c:pt idx="2">
                  <c:v>3.4080151467339856</c:v>
                </c:pt>
                <c:pt idx="3">
                  <c:v>4.5440201956453139</c:v>
                </c:pt>
                <c:pt idx="4">
                  <c:v>6.3111391606184917</c:v>
                </c:pt>
                <c:pt idx="5">
                  <c:v>6.8160302934679713</c:v>
                </c:pt>
                <c:pt idx="6">
                  <c:v>7.9520353423792995</c:v>
                </c:pt>
              </c:numCache>
            </c:numRef>
          </c:yVal>
        </c:ser>
        <c:axId val="298259584"/>
        <c:axId val="298211584"/>
      </c:scatterChart>
      <c:valAx>
        <c:axId val="2978716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905536"/>
        <c:crosses val="autoZero"/>
        <c:crossBetween val="midCat"/>
      </c:valAx>
      <c:valAx>
        <c:axId val="297905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871616"/>
        <c:crosses val="autoZero"/>
        <c:crossBetween val="midCat"/>
      </c:valAx>
      <c:valAx>
        <c:axId val="298211584"/>
        <c:scaling>
          <c:orientation val="minMax"/>
        </c:scaling>
        <c:axPos val="r"/>
        <c:numFmt formatCode="0.0" sourceLinked="0"/>
        <c:tickLblPos val="nextTo"/>
        <c:crossAx val="298259584"/>
        <c:crosses val="max"/>
        <c:crossBetween val="midCat"/>
      </c:valAx>
      <c:valAx>
        <c:axId val="298259584"/>
        <c:scaling>
          <c:orientation val="minMax"/>
        </c:scaling>
        <c:delete val="1"/>
        <c:axPos val="b"/>
        <c:numFmt formatCode="General" sourceLinked="1"/>
        <c:tickLblPos val="none"/>
        <c:crossAx val="2982115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86</c:v>
                </c:pt>
                <c:pt idx="3">
                  <c:v>87</c:v>
                </c:pt>
                <c:pt idx="4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79</c:v>
                </c:pt>
                <c:pt idx="1">
                  <c:v>80</c:v>
                </c:pt>
                <c:pt idx="2">
                  <c:v>80</c:v>
                </c:pt>
                <c:pt idx="3">
                  <c:v>79</c:v>
                </c:pt>
                <c:pt idx="4">
                  <c:v>79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15.3</c:v>
                </c:pt>
                <c:pt idx="1">
                  <c:v>21.5</c:v>
                </c:pt>
                <c:pt idx="2">
                  <c:v>23</c:v>
                </c:pt>
                <c:pt idx="3">
                  <c:v>26</c:v>
                </c:pt>
                <c:pt idx="4">
                  <c:v>20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119</c:v>
                </c:pt>
                <c:pt idx="1">
                  <c:v>100</c:v>
                </c:pt>
                <c:pt idx="2">
                  <c:v>83</c:v>
                </c:pt>
                <c:pt idx="3">
                  <c:v>75</c:v>
                </c:pt>
                <c:pt idx="4">
                  <c:v>59</c:v>
                </c:pt>
              </c:numCache>
            </c:numRef>
          </c:yVal>
        </c:ser>
        <c:axId val="300889216"/>
        <c:axId val="30207628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9.7349999999999994</c:v>
                </c:pt>
                <c:pt idx="1">
                  <c:v>7.08</c:v>
                </c:pt>
                <c:pt idx="2">
                  <c:v>5.3100000000000005</c:v>
                </c:pt>
                <c:pt idx="3">
                  <c:v>4.4250000000000007</c:v>
                </c:pt>
                <c:pt idx="4">
                  <c:v>2.6550000000000002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1.8535795887281037</c:v>
                </c:pt>
                <c:pt idx="1">
                  <c:v>2.6961157654226962</c:v>
                </c:pt>
                <c:pt idx="2">
                  <c:v>3.0331302361005337</c:v>
                </c:pt>
                <c:pt idx="3">
                  <c:v>3.3701447067783707</c:v>
                </c:pt>
                <c:pt idx="4">
                  <c:v>2.5276085300837781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302088192"/>
        <c:axId val="302078208"/>
      </c:scatterChart>
      <c:valAx>
        <c:axId val="300889216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76288"/>
        <c:crosses val="autoZero"/>
        <c:crossBetween val="midCat"/>
      </c:valAx>
      <c:valAx>
        <c:axId val="3020762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0889216"/>
        <c:crosses val="autoZero"/>
        <c:crossBetween val="midCat"/>
      </c:valAx>
      <c:valAx>
        <c:axId val="302078208"/>
        <c:scaling>
          <c:orientation val="minMax"/>
        </c:scaling>
        <c:axPos val="r"/>
        <c:numFmt formatCode="0.0" sourceLinked="0"/>
        <c:tickLblPos val="nextTo"/>
        <c:crossAx val="302088192"/>
        <c:crosses val="max"/>
        <c:crossBetween val="midCat"/>
      </c:valAx>
      <c:valAx>
        <c:axId val="302088192"/>
        <c:scaling>
          <c:orientation val="minMax"/>
        </c:scaling>
        <c:delete val="1"/>
        <c:axPos val="b"/>
        <c:numFmt formatCode="General" sourceLinked="1"/>
        <c:tickLblPos val="none"/>
        <c:crossAx val="3020782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86</c:v>
                </c:pt>
                <c:pt idx="3">
                  <c:v>87</c:v>
                </c:pt>
                <c:pt idx="4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79</c:v>
                </c:pt>
                <c:pt idx="1">
                  <c:v>80</c:v>
                </c:pt>
                <c:pt idx="2">
                  <c:v>80</c:v>
                </c:pt>
                <c:pt idx="3">
                  <c:v>79</c:v>
                </c:pt>
                <c:pt idx="4">
                  <c:v>79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15.3</c:v>
                </c:pt>
                <c:pt idx="1">
                  <c:v>21.5</c:v>
                </c:pt>
                <c:pt idx="2">
                  <c:v>23</c:v>
                </c:pt>
                <c:pt idx="3">
                  <c:v>26</c:v>
                </c:pt>
                <c:pt idx="4">
                  <c:v>20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119</c:v>
                </c:pt>
                <c:pt idx="1">
                  <c:v>100</c:v>
                </c:pt>
                <c:pt idx="2">
                  <c:v>83</c:v>
                </c:pt>
                <c:pt idx="3">
                  <c:v>75</c:v>
                </c:pt>
                <c:pt idx="4">
                  <c:v>59</c:v>
                </c:pt>
              </c:numCache>
            </c:numRef>
          </c:yVal>
        </c:ser>
        <c:axId val="302917120"/>
        <c:axId val="30337024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13.2</c:v>
                </c:pt>
                <c:pt idx="1">
                  <c:v>9.6</c:v>
                </c:pt>
                <c:pt idx="2">
                  <c:v>7.2</c:v>
                </c:pt>
                <c:pt idx="3">
                  <c:v>6</c:v>
                </c:pt>
                <c:pt idx="4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1.3884506153360681</c:v>
                </c:pt>
                <c:pt idx="1">
                  <c:v>2.0195645313979171</c:v>
                </c:pt>
                <c:pt idx="2">
                  <c:v>2.2720100978226569</c:v>
                </c:pt>
                <c:pt idx="3">
                  <c:v>2.5244556642473968</c:v>
                </c:pt>
                <c:pt idx="4">
                  <c:v>1.8933417481855475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310622848"/>
        <c:axId val="310621312"/>
      </c:scatterChart>
      <c:valAx>
        <c:axId val="302917120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3370240"/>
        <c:crosses val="autoZero"/>
        <c:crossBetween val="midCat"/>
      </c:valAx>
      <c:valAx>
        <c:axId val="303370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917120"/>
        <c:crosses val="autoZero"/>
        <c:crossBetween val="midCat"/>
      </c:valAx>
      <c:valAx>
        <c:axId val="310621312"/>
        <c:scaling>
          <c:orientation val="minMax"/>
        </c:scaling>
        <c:axPos val="r"/>
        <c:numFmt formatCode="0.0" sourceLinked="0"/>
        <c:tickLblPos val="nextTo"/>
        <c:crossAx val="310622848"/>
        <c:crosses val="max"/>
        <c:crossBetween val="midCat"/>
      </c:valAx>
      <c:valAx>
        <c:axId val="310622848"/>
        <c:scaling>
          <c:orientation val="minMax"/>
        </c:scaling>
        <c:delete val="1"/>
        <c:axPos val="b"/>
        <c:numFmt formatCode="General" sourceLinked="1"/>
        <c:tickLblPos val="none"/>
        <c:crossAx val="3106213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80</c:v>
                </c:pt>
                <c:pt idx="1">
                  <c:v>88</c:v>
                </c:pt>
                <c:pt idx="2">
                  <c:v>90</c:v>
                </c:pt>
                <c:pt idx="3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79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13.7</c:v>
                </c:pt>
                <c:pt idx="1">
                  <c:v>12.6</c:v>
                </c:pt>
                <c:pt idx="2">
                  <c:v>11.2</c:v>
                </c:pt>
                <c:pt idx="3">
                  <c:v>11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110</c:v>
                </c:pt>
                <c:pt idx="1">
                  <c:v>71</c:v>
                </c:pt>
                <c:pt idx="2">
                  <c:v>54</c:v>
                </c:pt>
                <c:pt idx="3">
                  <c:v>48</c:v>
                </c:pt>
              </c:numCache>
            </c:numRef>
          </c:yVal>
        </c:ser>
        <c:axId val="251287040"/>
        <c:axId val="2512889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2.6550000000000002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2.0220868240670224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251304576"/>
        <c:axId val="251303040"/>
      </c:scatterChart>
      <c:valAx>
        <c:axId val="251287040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288960"/>
        <c:crosses val="autoZero"/>
        <c:crossBetween val="midCat"/>
      </c:valAx>
      <c:valAx>
        <c:axId val="251288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287040"/>
        <c:crosses val="autoZero"/>
        <c:crossBetween val="midCat"/>
      </c:valAx>
      <c:valAx>
        <c:axId val="251303040"/>
        <c:scaling>
          <c:orientation val="minMax"/>
        </c:scaling>
        <c:axPos val="r"/>
        <c:numFmt formatCode="0.0" sourceLinked="0"/>
        <c:tickLblPos val="nextTo"/>
        <c:crossAx val="251304576"/>
        <c:crosses val="max"/>
        <c:crossBetween val="midCat"/>
      </c:valAx>
      <c:valAx>
        <c:axId val="251304576"/>
        <c:scaling>
          <c:orientation val="minMax"/>
        </c:scaling>
        <c:delete val="1"/>
        <c:axPos val="b"/>
        <c:numFmt formatCode="General" sourceLinked="1"/>
        <c:tickLblPos val="none"/>
        <c:crossAx val="2513030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80</c:v>
                </c:pt>
                <c:pt idx="1">
                  <c:v>88</c:v>
                </c:pt>
                <c:pt idx="2">
                  <c:v>90</c:v>
                </c:pt>
                <c:pt idx="3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79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13.7</c:v>
                </c:pt>
                <c:pt idx="1">
                  <c:v>12.6</c:v>
                </c:pt>
                <c:pt idx="2">
                  <c:v>11.2</c:v>
                </c:pt>
                <c:pt idx="3">
                  <c:v>11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110</c:v>
                </c:pt>
                <c:pt idx="1">
                  <c:v>71</c:v>
                </c:pt>
                <c:pt idx="2">
                  <c:v>54</c:v>
                </c:pt>
                <c:pt idx="3">
                  <c:v>48</c:v>
                </c:pt>
              </c:numCache>
            </c:numRef>
          </c:yVal>
        </c:ser>
        <c:axId val="251452800"/>
        <c:axId val="2531138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12</c:v>
                </c:pt>
                <c:pt idx="1">
                  <c:v>6</c:v>
                </c:pt>
                <c:pt idx="2">
                  <c:v>3.6</c:v>
                </c:pt>
                <c:pt idx="3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1.514673398548438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253293312"/>
        <c:axId val="253115392"/>
      </c:scatterChart>
      <c:valAx>
        <c:axId val="251452800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113856"/>
        <c:crosses val="autoZero"/>
        <c:crossBetween val="midCat"/>
      </c:valAx>
      <c:valAx>
        <c:axId val="253113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452800"/>
        <c:crosses val="autoZero"/>
        <c:crossBetween val="midCat"/>
      </c:valAx>
      <c:valAx>
        <c:axId val="253115392"/>
        <c:scaling>
          <c:orientation val="minMax"/>
        </c:scaling>
        <c:axPos val="r"/>
        <c:numFmt formatCode="0.0" sourceLinked="0"/>
        <c:tickLblPos val="nextTo"/>
        <c:crossAx val="253293312"/>
        <c:crosses val="max"/>
        <c:crossBetween val="midCat"/>
      </c:valAx>
      <c:valAx>
        <c:axId val="253293312"/>
        <c:scaling>
          <c:orientation val="minMax"/>
        </c:scaling>
        <c:delete val="1"/>
        <c:axPos val="b"/>
        <c:numFmt formatCode="General" sourceLinked="1"/>
        <c:tickLblPos val="none"/>
        <c:crossAx val="2531153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108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0.11765</cdr:y>
    </cdr:from>
    <cdr:to>
      <cdr:x>0.04111</cdr:x>
      <cdr:y>0.85458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685800"/>
          <a:ext cx="352416" cy="429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</cdr:x>
      <cdr:y>0</cdr:y>
    </cdr:from>
    <cdr:to>
      <cdr:x>0.79667</cdr:x>
      <cdr:y>0.18628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43135" y="-28575"/>
          <a:ext cx="4686328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0.04778</cdr:x>
      <cdr:y>0.02288</cdr:y>
    </cdr:from>
    <cdr:to>
      <cdr:x>0.27</cdr:x>
      <cdr:y>0.13562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9575" y="1333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0.28222</cdr:x>
      <cdr:y>0</cdr:y>
    </cdr:from>
    <cdr:to>
      <cdr:x>0.79667</cdr:x>
      <cdr:y>0.19935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19340" y="-28575"/>
          <a:ext cx="4410123" cy="1162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108Volt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0.23693</cdr:y>
    </cdr:from>
    <cdr:to>
      <cdr:x>0.99666</cdr:x>
      <cdr:y>0.77614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3811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0.06444</cdr:x>
      <cdr:y>0.02288</cdr:y>
    </cdr:from>
    <cdr:to>
      <cdr:x>0.28666</cdr:x>
      <cdr:y>0.13562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52450" y="1333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0.24111</cdr:x>
      <cdr:y>0</cdr:y>
    </cdr:from>
    <cdr:to>
      <cdr:x>0.79556</cdr:x>
      <cdr:y>0.19608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6915" y="-28575"/>
          <a:ext cx="4753023" cy="114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0.04778</cdr:x>
      <cdr:y>0.02614</cdr:y>
    </cdr:from>
    <cdr:to>
      <cdr:x>0.27</cdr:x>
      <cdr:y>0.13888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9575" y="1524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0.28555</cdr:x>
      <cdr:y>0</cdr:y>
    </cdr:from>
    <cdr:to>
      <cdr:x>0.8</cdr:x>
      <cdr:y>0.20588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47915" y="-28575"/>
          <a:ext cx="4410123" cy="1200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0.96667</cdr:x>
      <cdr:y>0.2402</cdr:y>
    </cdr:from>
    <cdr:to>
      <cdr:x>0.99555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0.07444</cdr:x>
      <cdr:y>0.01961</cdr:y>
    </cdr:from>
    <cdr:to>
      <cdr:x>0.29666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8175" y="1143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0.26334</cdr:x>
      <cdr:y>0.00163</cdr:y>
    </cdr:from>
    <cdr:to>
      <cdr:x>0.80223</cdr:x>
      <cdr:y>0.19444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57454" y="9514"/>
          <a:ext cx="4619634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0.05222</cdr:x>
      <cdr:y>0.02124</cdr:y>
    </cdr:from>
    <cdr:to>
      <cdr:x>0.27444</cdr:x>
      <cdr:y>0.13398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7675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0.28333</cdr:x>
      <cdr:y>0</cdr:y>
    </cdr:from>
    <cdr:to>
      <cdr:x>0.79778</cdr:x>
      <cdr:y>0.20098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28865" y="-28575"/>
          <a:ext cx="4410123" cy="1171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108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0.02614</cdr:y>
    </cdr:from>
    <cdr:to>
      <cdr:x>0.27889</cdr:x>
      <cdr:y>0.13888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5775" y="1524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5"/>
  <sheetViews>
    <sheetView workbookViewId="0">
      <pane ySplit="2" topLeftCell="A15" activePane="bottomLeft" state="frozen"/>
      <selection pane="bottomLeft" activeCell="C66" sqref="C6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109.58</v>
      </c>
      <c r="B3">
        <v>76.099999999999994</v>
      </c>
      <c r="C3">
        <v>650.70000000000005</v>
      </c>
      <c r="D3">
        <v>35</v>
      </c>
      <c r="E3">
        <v>111.4</v>
      </c>
      <c r="F3" s="8">
        <f t="shared" ref="F3:F244" si="0">(D3*E3)/9507</f>
        <v>0.41011885978752499</v>
      </c>
      <c r="G3" s="7">
        <f t="shared" ref="G3:G244" si="1">SUM(E3*0.7375)</f>
        <v>82.157500000000013</v>
      </c>
      <c r="H3" s="7">
        <f t="shared" ref="H3:H244" si="2">SUM(D3*G3)/5252</f>
        <v>0.54750809215536944</v>
      </c>
      <c r="I3" s="9"/>
      <c r="J3" s="5"/>
      <c r="L3" s="4"/>
      <c r="M3" s="4"/>
      <c r="N3" s="4"/>
    </row>
    <row r="4" spans="1:14" s="3" customFormat="1" ht="12.75" customHeight="1">
      <c r="A4">
        <v>109.58</v>
      </c>
      <c r="B4">
        <v>76.900000000000006</v>
      </c>
      <c r="C4">
        <v>648.9</v>
      </c>
      <c r="D4">
        <v>40</v>
      </c>
      <c r="E4">
        <v>111.4</v>
      </c>
      <c r="F4" s="8">
        <f t="shared" ref="F4:F62" si="3">(D4*E4)/9507</f>
        <v>0.46870726832859999</v>
      </c>
      <c r="G4" s="7">
        <f t="shared" ref="G4:G62" si="4">SUM(E4*0.7375)</f>
        <v>82.157500000000013</v>
      </c>
      <c r="H4" s="7">
        <f t="shared" ref="H4:H62" si="5">SUM(D4*G4)/5252</f>
        <v>0.62572353389185087</v>
      </c>
      <c r="I4" s="9"/>
      <c r="J4" s="5"/>
      <c r="L4" s="4"/>
      <c r="M4" s="4"/>
      <c r="N4" s="4"/>
    </row>
    <row r="5" spans="1:14" s="3" customFormat="1" ht="12.75" customHeight="1">
      <c r="A5">
        <v>109.58</v>
      </c>
      <c r="B5">
        <v>76.900000000000006</v>
      </c>
      <c r="C5">
        <v>650.29999999999995</v>
      </c>
      <c r="D5">
        <v>42</v>
      </c>
      <c r="E5">
        <v>111.4</v>
      </c>
      <c r="F5" s="8">
        <f t="shared" si="3"/>
        <v>0.49214263174502998</v>
      </c>
      <c r="G5" s="7">
        <f t="shared" si="4"/>
        <v>82.157500000000013</v>
      </c>
      <c r="H5" s="7">
        <f t="shared" si="5"/>
        <v>0.65700971058644342</v>
      </c>
      <c r="I5" s="9"/>
      <c r="J5" s="5"/>
      <c r="L5" s="4"/>
      <c r="M5" s="4"/>
      <c r="N5" s="4"/>
    </row>
    <row r="6" spans="1:14" s="3" customFormat="1" ht="12.75" customHeight="1">
      <c r="A6">
        <v>109.43</v>
      </c>
      <c r="B6">
        <v>76.7</v>
      </c>
      <c r="C6">
        <v>649.70000000000005</v>
      </c>
      <c r="D6">
        <v>44</v>
      </c>
      <c r="E6">
        <v>111.4</v>
      </c>
      <c r="F6" s="8">
        <f t="shared" si="3"/>
        <v>0.51557799516145997</v>
      </c>
      <c r="G6" s="7">
        <f t="shared" si="4"/>
        <v>82.157500000000013</v>
      </c>
      <c r="H6" s="7">
        <f t="shared" si="5"/>
        <v>0.68829588728103597</v>
      </c>
      <c r="I6" s="9"/>
      <c r="J6" s="5"/>
      <c r="L6" s="4"/>
      <c r="M6" s="4"/>
      <c r="N6" s="4"/>
    </row>
    <row r="7" spans="1:14" s="3" customFormat="1" ht="12.75" customHeight="1">
      <c r="A7">
        <v>109.58</v>
      </c>
      <c r="B7">
        <v>77.2</v>
      </c>
      <c r="C7">
        <v>650.70000000000005</v>
      </c>
      <c r="D7">
        <v>46</v>
      </c>
      <c r="E7">
        <v>111.4</v>
      </c>
      <c r="F7" s="8">
        <f t="shared" si="3"/>
        <v>0.53901335857789001</v>
      </c>
      <c r="G7" s="7">
        <f t="shared" si="4"/>
        <v>82.157500000000013</v>
      </c>
      <c r="H7" s="7">
        <f t="shared" si="5"/>
        <v>0.71958206397562852</v>
      </c>
      <c r="I7" s="9"/>
      <c r="J7" s="5"/>
      <c r="L7" s="4"/>
      <c r="M7" s="4"/>
      <c r="N7" s="4"/>
    </row>
    <row r="8" spans="1:14" s="3" customFormat="1" ht="12.75" customHeight="1">
      <c r="A8">
        <v>109.58</v>
      </c>
      <c r="B8">
        <v>76.599999999999994</v>
      </c>
      <c r="C8">
        <v>649.1</v>
      </c>
      <c r="D8">
        <v>47</v>
      </c>
      <c r="E8">
        <v>111.4</v>
      </c>
      <c r="F8" s="8">
        <f t="shared" si="3"/>
        <v>0.55073104028610498</v>
      </c>
      <c r="G8" s="7">
        <f t="shared" si="4"/>
        <v>82.157500000000013</v>
      </c>
      <c r="H8" s="7">
        <f t="shared" si="5"/>
        <v>0.73522515232292474</v>
      </c>
      <c r="I8" s="9"/>
      <c r="J8" s="5"/>
      <c r="L8" s="4"/>
      <c r="M8" s="4"/>
      <c r="N8" s="4"/>
    </row>
    <row r="9" spans="1:14" s="3" customFormat="1" ht="12.75" customHeight="1">
      <c r="A9">
        <v>109.43</v>
      </c>
      <c r="B9">
        <v>76.3</v>
      </c>
      <c r="C9">
        <v>650.1</v>
      </c>
      <c r="D9">
        <v>48</v>
      </c>
      <c r="E9">
        <v>111.4</v>
      </c>
      <c r="F9" s="8">
        <f t="shared" si="3"/>
        <v>0.56244872199432006</v>
      </c>
      <c r="G9" s="7">
        <f t="shared" si="4"/>
        <v>82.157500000000013</v>
      </c>
      <c r="H9" s="7">
        <f t="shared" si="5"/>
        <v>0.75086824067022095</v>
      </c>
      <c r="I9" s="9"/>
      <c r="J9" s="5"/>
      <c r="L9" s="4"/>
      <c r="M9" s="4"/>
      <c r="N9" s="4"/>
    </row>
    <row r="10" spans="1:14" s="3" customFormat="1" ht="12.75" customHeight="1">
      <c r="A10">
        <v>109.58</v>
      </c>
      <c r="B10">
        <v>76.599999999999994</v>
      </c>
      <c r="C10">
        <v>649.5</v>
      </c>
      <c r="D10">
        <v>52</v>
      </c>
      <c r="E10">
        <v>111.4</v>
      </c>
      <c r="F10" s="8">
        <f t="shared" si="3"/>
        <v>0.60931944882718003</v>
      </c>
      <c r="G10" s="7">
        <f t="shared" si="4"/>
        <v>82.157500000000013</v>
      </c>
      <c r="H10" s="7">
        <f t="shared" si="5"/>
        <v>0.81344059405940605</v>
      </c>
      <c r="I10" s="9"/>
      <c r="J10" s="5"/>
      <c r="L10" s="4"/>
      <c r="M10" s="4"/>
      <c r="N10" s="4"/>
    </row>
    <row r="11" spans="1:14" s="3" customFormat="1" ht="12.75" customHeight="1">
      <c r="A11">
        <v>108.83</v>
      </c>
      <c r="B11">
        <v>76.599999999999994</v>
      </c>
      <c r="C11">
        <v>650.79999999999995</v>
      </c>
      <c r="D11">
        <v>294</v>
      </c>
      <c r="E11">
        <v>111.4</v>
      </c>
      <c r="F11" s="8">
        <f t="shared" si="3"/>
        <v>3.4449984222152099</v>
      </c>
      <c r="G11" s="7">
        <f t="shared" si="4"/>
        <v>82.157500000000013</v>
      </c>
      <c r="H11" s="7">
        <f t="shared" si="5"/>
        <v>4.5990679741051039</v>
      </c>
      <c r="I11" s="9"/>
      <c r="J11" s="5"/>
      <c r="L11" s="4"/>
      <c r="M11" s="4"/>
      <c r="N11" s="4"/>
    </row>
    <row r="12" spans="1:14" s="3" customFormat="1" ht="12.75" customHeight="1">
      <c r="A12">
        <v>108.08</v>
      </c>
      <c r="B12">
        <v>81.099999999999994</v>
      </c>
      <c r="C12">
        <v>646.4</v>
      </c>
      <c r="D12">
        <v>573</v>
      </c>
      <c r="E12">
        <v>109</v>
      </c>
      <c r="F12" s="8">
        <f t="shared" si="3"/>
        <v>6.5695803092458185</v>
      </c>
      <c r="G12" s="7">
        <f t="shared" si="4"/>
        <v>80.387500000000003</v>
      </c>
      <c r="H12" s="7">
        <f t="shared" si="5"/>
        <v>8.7703803313023609</v>
      </c>
      <c r="I12" s="9"/>
      <c r="J12" s="5"/>
      <c r="L12" s="4"/>
      <c r="M12" s="4"/>
      <c r="N12" s="4"/>
    </row>
    <row r="13" spans="1:14" s="3" customFormat="1" ht="12.75" customHeight="1">
      <c r="A13">
        <v>107.18</v>
      </c>
      <c r="B13">
        <v>113</v>
      </c>
      <c r="C13">
        <v>643.9</v>
      </c>
      <c r="D13">
        <v>848</v>
      </c>
      <c r="E13">
        <v>106.8</v>
      </c>
      <c r="F13" s="8">
        <f t="shared" si="3"/>
        <v>9.5262858946039746</v>
      </c>
      <c r="G13" s="7">
        <f t="shared" si="4"/>
        <v>78.765000000000001</v>
      </c>
      <c r="H13" s="7">
        <f t="shared" si="5"/>
        <v>12.717578065498857</v>
      </c>
      <c r="I13" s="9"/>
      <c r="J13" s="5"/>
      <c r="L13" s="4"/>
      <c r="M13" s="4"/>
      <c r="N13" s="4"/>
    </row>
    <row r="14" spans="1:14" s="3" customFormat="1" ht="12.75" customHeight="1">
      <c r="A14">
        <v>106.43</v>
      </c>
      <c r="B14">
        <v>141.5</v>
      </c>
      <c r="C14">
        <v>644.70000000000005</v>
      </c>
      <c r="D14">
        <v>1124</v>
      </c>
      <c r="E14">
        <v>104.4</v>
      </c>
      <c r="F14" s="8">
        <f t="shared" si="3"/>
        <v>12.343073524771222</v>
      </c>
      <c r="G14" s="7">
        <f t="shared" si="4"/>
        <v>76.995000000000005</v>
      </c>
      <c r="H14" s="7">
        <f t="shared" si="5"/>
        <v>16.477985529322165</v>
      </c>
      <c r="I14" s="9"/>
      <c r="J14" s="5"/>
      <c r="L14" s="4"/>
      <c r="M14" s="4"/>
      <c r="N14" s="4"/>
    </row>
    <row r="15" spans="1:14" s="3" customFormat="1" ht="12.75" customHeight="1">
      <c r="A15">
        <v>105.53</v>
      </c>
      <c r="B15">
        <v>171.9</v>
      </c>
      <c r="C15">
        <v>644.5</v>
      </c>
      <c r="D15">
        <v>1392</v>
      </c>
      <c r="E15">
        <v>104.4</v>
      </c>
      <c r="F15" s="8">
        <f t="shared" si="3"/>
        <v>15.286083938150838</v>
      </c>
      <c r="G15" s="7">
        <f t="shared" si="4"/>
        <v>76.995000000000005</v>
      </c>
      <c r="H15" s="7">
        <f t="shared" si="5"/>
        <v>20.406900228484389</v>
      </c>
      <c r="I15" s="9"/>
      <c r="J15" s="5"/>
      <c r="L15" s="4"/>
      <c r="M15" s="4"/>
      <c r="N15" s="4"/>
    </row>
    <row r="16" spans="1:14" s="3" customFormat="1" ht="12.75" customHeight="1">
      <c r="A16">
        <v>104.64</v>
      </c>
      <c r="B16">
        <v>202.1</v>
      </c>
      <c r="C16">
        <v>643.9</v>
      </c>
      <c r="D16">
        <v>1664</v>
      </c>
      <c r="E16">
        <v>103.2</v>
      </c>
      <c r="F16" s="8">
        <f t="shared" si="3"/>
        <v>18.062985168822973</v>
      </c>
      <c r="G16" s="7">
        <f t="shared" si="4"/>
        <v>76.110000000000014</v>
      </c>
      <c r="H16" s="7">
        <f t="shared" si="5"/>
        <v>24.114059405940598</v>
      </c>
      <c r="I16" s="9"/>
      <c r="J16" s="5"/>
      <c r="L16" s="4"/>
      <c r="M16" s="4"/>
      <c r="N16" s="4"/>
    </row>
    <row r="17" spans="1:14" s="3" customFormat="1" ht="12.75" customHeight="1">
      <c r="A17">
        <v>103.74</v>
      </c>
      <c r="B17">
        <v>233</v>
      </c>
      <c r="C17">
        <v>648.79999999999995</v>
      </c>
      <c r="D17">
        <v>1933</v>
      </c>
      <c r="E17">
        <v>102</v>
      </c>
      <c r="F17" s="8">
        <f t="shared" si="3"/>
        <v>20.739034395708426</v>
      </c>
      <c r="G17" s="7">
        <f t="shared" si="4"/>
        <v>75.225000000000009</v>
      </c>
      <c r="H17" s="7">
        <f t="shared" si="5"/>
        <v>27.686581302361009</v>
      </c>
      <c r="I17" s="9"/>
      <c r="J17" s="5"/>
      <c r="L17" s="4"/>
      <c r="M17" s="4"/>
      <c r="N17" s="4"/>
    </row>
    <row r="18" spans="1:14" s="3" customFormat="1" ht="12.75" customHeight="1">
      <c r="A18">
        <v>102.99</v>
      </c>
      <c r="B18">
        <v>263.3</v>
      </c>
      <c r="C18">
        <v>644.1</v>
      </c>
      <c r="D18">
        <v>2203</v>
      </c>
      <c r="E18">
        <v>100.8</v>
      </c>
      <c r="F18" s="8">
        <f t="shared" si="3"/>
        <v>23.357778479015462</v>
      </c>
      <c r="G18" s="7">
        <f t="shared" si="4"/>
        <v>74.34</v>
      </c>
      <c r="H18" s="7">
        <f t="shared" si="5"/>
        <v>31.182600913937552</v>
      </c>
      <c r="I18" s="9"/>
      <c r="J18" s="5"/>
      <c r="L18" s="4"/>
      <c r="M18" s="4"/>
      <c r="N18" s="4"/>
    </row>
    <row r="19" spans="1:14" s="3" customFormat="1" ht="12.75" customHeight="1">
      <c r="A19">
        <v>101.94</v>
      </c>
      <c r="B19">
        <v>295.2</v>
      </c>
      <c r="C19">
        <v>646.20000000000005</v>
      </c>
      <c r="D19">
        <v>2472</v>
      </c>
      <c r="E19">
        <v>100.8</v>
      </c>
      <c r="F19" s="8">
        <f t="shared" si="3"/>
        <v>26.209908488482171</v>
      </c>
      <c r="G19" s="7">
        <f t="shared" si="4"/>
        <v>74.34</v>
      </c>
      <c r="H19" s="7">
        <f t="shared" si="5"/>
        <v>34.990190403655753</v>
      </c>
      <c r="I19" s="9"/>
      <c r="J19" s="5"/>
      <c r="L19" s="4"/>
      <c r="M19" s="4"/>
      <c r="N19" s="4"/>
    </row>
    <row r="20" spans="1:14" s="3" customFormat="1" ht="12.75" customHeight="1">
      <c r="A20">
        <v>100.74</v>
      </c>
      <c r="B20">
        <v>326.60000000000002</v>
      </c>
      <c r="C20">
        <v>648.9</v>
      </c>
      <c r="D20">
        <v>2741</v>
      </c>
      <c r="E20">
        <v>100.8</v>
      </c>
      <c r="F20" s="8">
        <f t="shared" si="3"/>
        <v>29.06203849794888</v>
      </c>
      <c r="G20" s="7">
        <f t="shared" si="4"/>
        <v>74.34</v>
      </c>
      <c r="H20" s="7">
        <f t="shared" si="5"/>
        <v>38.797779893373956</v>
      </c>
      <c r="I20" s="9"/>
      <c r="J20" s="5"/>
      <c r="L20" s="4"/>
      <c r="M20" s="4"/>
      <c r="N20" s="4"/>
    </row>
    <row r="21" spans="1:14" s="3" customFormat="1" ht="12.75" customHeight="1">
      <c r="A21">
        <v>99.4</v>
      </c>
      <c r="B21">
        <v>359.4</v>
      </c>
      <c r="C21">
        <v>645.79999999999995</v>
      </c>
      <c r="D21">
        <v>3030</v>
      </c>
      <c r="E21">
        <v>99.6</v>
      </c>
      <c r="F21" s="8">
        <f t="shared" si="3"/>
        <v>31.743767750078888</v>
      </c>
      <c r="G21" s="7">
        <f t="shared" si="4"/>
        <v>73.454999999999998</v>
      </c>
      <c r="H21" s="7">
        <f t="shared" si="5"/>
        <v>42.377884615384616</v>
      </c>
      <c r="I21" s="9"/>
      <c r="J21" s="5"/>
      <c r="L21" s="4"/>
      <c r="M21" s="4"/>
      <c r="N21" s="4"/>
    </row>
    <row r="22" spans="1:14" s="3" customFormat="1" ht="12.75" customHeight="1">
      <c r="A22">
        <v>98.35</v>
      </c>
      <c r="B22">
        <v>391.9</v>
      </c>
      <c r="C22">
        <v>649.70000000000005</v>
      </c>
      <c r="D22">
        <v>3310</v>
      </c>
      <c r="E22">
        <v>99.6</v>
      </c>
      <c r="F22" s="8">
        <f t="shared" si="3"/>
        <v>34.677185231934367</v>
      </c>
      <c r="G22" s="7">
        <f t="shared" si="4"/>
        <v>73.454999999999998</v>
      </c>
      <c r="H22" s="7">
        <f t="shared" si="5"/>
        <v>46.293992764661077</v>
      </c>
      <c r="I22" s="9"/>
      <c r="J22" s="5"/>
      <c r="L22" s="4"/>
      <c r="M22" s="4"/>
      <c r="N22" s="4"/>
    </row>
    <row r="23" spans="1:14" s="3" customFormat="1" ht="12.75" customHeight="1">
      <c r="A23">
        <v>97.15</v>
      </c>
      <c r="B23">
        <v>431.9</v>
      </c>
      <c r="C23">
        <v>649.79999999999995</v>
      </c>
      <c r="D23">
        <v>3592</v>
      </c>
      <c r="E23">
        <v>99.6</v>
      </c>
      <c r="F23" s="8">
        <f t="shared" si="3"/>
        <v>37.631555695803087</v>
      </c>
      <c r="G23" s="7">
        <f t="shared" si="4"/>
        <v>73.454999999999998</v>
      </c>
      <c r="H23" s="7">
        <f t="shared" si="5"/>
        <v>50.238073115003807</v>
      </c>
      <c r="I23" s="9"/>
      <c r="J23" s="5"/>
      <c r="L23" s="4"/>
      <c r="M23" s="4"/>
      <c r="N23" s="4"/>
    </row>
    <row r="24" spans="1:14" s="3" customFormat="1" ht="12.75" customHeight="1">
      <c r="A24">
        <v>95.8</v>
      </c>
      <c r="B24">
        <v>468.9</v>
      </c>
      <c r="C24">
        <v>645.1</v>
      </c>
      <c r="D24">
        <v>3873</v>
      </c>
      <c r="E24">
        <v>99.6</v>
      </c>
      <c r="F24" s="8">
        <f t="shared" si="3"/>
        <v>40.575449668665193</v>
      </c>
      <c r="G24" s="7">
        <f t="shared" si="4"/>
        <v>73.454999999999998</v>
      </c>
      <c r="H24" s="7">
        <f t="shared" si="5"/>
        <v>54.168167364813399</v>
      </c>
      <c r="I24" s="9"/>
      <c r="J24" s="5"/>
      <c r="L24" s="4"/>
      <c r="M24" s="4"/>
      <c r="N24" s="4"/>
    </row>
    <row r="25" spans="1:14" s="3" customFormat="1" ht="12.75" customHeight="1">
      <c r="A25">
        <v>94.31</v>
      </c>
      <c r="B25">
        <v>506.6</v>
      </c>
      <c r="C25">
        <v>645.1</v>
      </c>
      <c r="D25">
        <v>4160</v>
      </c>
      <c r="E25">
        <v>98.4</v>
      </c>
      <c r="F25" s="8">
        <f t="shared" si="3"/>
        <v>43.057115809403598</v>
      </c>
      <c r="G25" s="7">
        <f t="shared" si="4"/>
        <v>72.570000000000007</v>
      </c>
      <c r="H25" s="7">
        <f t="shared" si="5"/>
        <v>57.481188118811886</v>
      </c>
      <c r="I25" s="9"/>
      <c r="J25" s="5"/>
      <c r="L25" s="4"/>
      <c r="M25" s="4"/>
      <c r="N25" s="4"/>
    </row>
    <row r="26" spans="1:14" s="3" customFormat="1" ht="12.75" customHeight="1">
      <c r="A26">
        <v>91.76</v>
      </c>
      <c r="B26">
        <v>543.6</v>
      </c>
      <c r="C26">
        <v>652.1</v>
      </c>
      <c r="D26">
        <v>4448</v>
      </c>
      <c r="E26">
        <v>98.4</v>
      </c>
      <c r="F26" s="8">
        <f t="shared" si="3"/>
        <v>46.037993057746924</v>
      </c>
      <c r="G26" s="7">
        <f t="shared" si="4"/>
        <v>72.570000000000007</v>
      </c>
      <c r="H26" s="7">
        <f t="shared" si="5"/>
        <v>61.46065498857579</v>
      </c>
      <c r="I26" s="9"/>
      <c r="J26" s="5"/>
      <c r="L26" s="4"/>
      <c r="M26" s="4"/>
      <c r="N26" s="4"/>
    </row>
    <row r="27" spans="1:14" s="3" customFormat="1" ht="12.75" customHeight="1">
      <c r="A27">
        <v>90.41</v>
      </c>
      <c r="B27">
        <v>587.20000000000005</v>
      </c>
      <c r="C27">
        <v>640</v>
      </c>
      <c r="D27">
        <v>4743</v>
      </c>
      <c r="E27">
        <v>98.4</v>
      </c>
      <c r="F27" s="8">
        <f t="shared" si="3"/>
        <v>49.09132218365415</v>
      </c>
      <c r="G27" s="7">
        <f t="shared" si="4"/>
        <v>72.570000000000007</v>
      </c>
      <c r="H27" s="7">
        <f t="shared" si="5"/>
        <v>65.536845011424219</v>
      </c>
      <c r="I27" s="9"/>
      <c r="J27" s="5"/>
      <c r="L27" s="4"/>
      <c r="M27" s="4"/>
      <c r="N27" s="4"/>
    </row>
    <row r="28" spans="1:14" s="3" customFormat="1" ht="12.75" customHeight="1">
      <c r="A28">
        <v>88.92</v>
      </c>
      <c r="B28">
        <v>634.5</v>
      </c>
      <c r="C28">
        <v>622.5</v>
      </c>
      <c r="D28">
        <v>5042</v>
      </c>
      <c r="E28">
        <v>98.4</v>
      </c>
      <c r="F28" s="8">
        <f t="shared" si="3"/>
        <v>52.186052382455038</v>
      </c>
      <c r="G28" s="7">
        <f t="shared" si="4"/>
        <v>72.570000000000007</v>
      </c>
      <c r="H28" s="7">
        <f t="shared" si="5"/>
        <v>69.668305407463833</v>
      </c>
      <c r="I28" s="9"/>
      <c r="J28" s="5"/>
      <c r="L28" s="4"/>
      <c r="M28" s="4"/>
      <c r="N28" s="4"/>
    </row>
    <row r="29" spans="1:14" s="3" customFormat="1" ht="12.75" customHeight="1">
      <c r="A29">
        <v>88.77</v>
      </c>
      <c r="B29">
        <v>663.8</v>
      </c>
      <c r="C29">
        <v>611.79999999999995</v>
      </c>
      <c r="D29">
        <v>5351</v>
      </c>
      <c r="E29">
        <v>96</v>
      </c>
      <c r="F29" s="8">
        <f t="shared" si="3"/>
        <v>54.033449037551279</v>
      </c>
      <c r="G29" s="7">
        <f t="shared" si="4"/>
        <v>70.800000000000011</v>
      </c>
      <c r="H29" s="7">
        <f t="shared" si="5"/>
        <v>72.134577303884242</v>
      </c>
      <c r="I29" s="9"/>
      <c r="J29" s="5"/>
      <c r="L29" s="4"/>
      <c r="M29" s="4"/>
      <c r="N29" s="4"/>
    </row>
    <row r="30" spans="1:14" s="3" customFormat="1" ht="12.75" customHeight="1">
      <c r="A30">
        <v>85.63</v>
      </c>
      <c r="B30">
        <v>662</v>
      </c>
      <c r="C30">
        <v>633</v>
      </c>
      <c r="D30">
        <v>5662</v>
      </c>
      <c r="E30">
        <v>92.4</v>
      </c>
      <c r="F30" s="8">
        <f t="shared" si="3"/>
        <v>55.029851688229733</v>
      </c>
      <c r="G30" s="7">
        <f t="shared" si="4"/>
        <v>68.14500000000001</v>
      </c>
      <c r="H30" s="7">
        <f t="shared" si="5"/>
        <v>73.46477341964966</v>
      </c>
      <c r="I30" s="9"/>
      <c r="J30" s="5"/>
      <c r="L30" s="4"/>
      <c r="M30" s="4"/>
      <c r="N30" s="4"/>
    </row>
    <row r="31" spans="1:14" s="3" customFormat="1" ht="12.75" customHeight="1">
      <c r="A31">
        <v>84.88</v>
      </c>
      <c r="B31">
        <v>660</v>
      </c>
      <c r="C31">
        <v>642.20000000000005</v>
      </c>
      <c r="D31">
        <v>5968</v>
      </c>
      <c r="E31">
        <v>86.6</v>
      </c>
      <c r="F31" s="8">
        <f t="shared" si="3"/>
        <v>54.362974650257705</v>
      </c>
      <c r="G31" s="7">
        <f t="shared" si="4"/>
        <v>63.8675</v>
      </c>
      <c r="H31" s="7">
        <f t="shared" si="5"/>
        <v>72.574493526275702</v>
      </c>
      <c r="I31" s="9"/>
      <c r="J31" s="5"/>
      <c r="L31" s="4"/>
      <c r="M31" s="4"/>
      <c r="N31" s="4"/>
    </row>
    <row r="32" spans="1:14" s="3" customFormat="1" ht="12.75" customHeight="1">
      <c r="A32">
        <v>84.13</v>
      </c>
      <c r="B32">
        <v>650</v>
      </c>
      <c r="C32">
        <v>632.20000000000005</v>
      </c>
      <c r="D32">
        <v>6252</v>
      </c>
      <c r="E32">
        <v>80.599999999999994</v>
      </c>
      <c r="F32" s="8">
        <f t="shared" si="3"/>
        <v>53.00422846323761</v>
      </c>
      <c r="G32" s="7">
        <f t="shared" si="4"/>
        <v>59.442500000000003</v>
      </c>
      <c r="H32" s="7">
        <f t="shared" si="5"/>
        <v>70.760569306930691</v>
      </c>
      <c r="I32" s="9"/>
      <c r="J32" s="5"/>
      <c r="L32" s="4"/>
      <c r="M32" s="4"/>
      <c r="N32" s="4"/>
    </row>
    <row r="33" spans="1:14" s="3" customFormat="1" ht="12.75" customHeight="1">
      <c r="A33">
        <v>86.23</v>
      </c>
      <c r="B33">
        <v>641</v>
      </c>
      <c r="C33">
        <v>588.5</v>
      </c>
      <c r="D33">
        <v>6516</v>
      </c>
      <c r="E33">
        <v>73.599999999999994</v>
      </c>
      <c r="F33" s="8">
        <f t="shared" si="3"/>
        <v>50.444682865257178</v>
      </c>
      <c r="G33" s="7">
        <f t="shared" si="4"/>
        <v>54.28</v>
      </c>
      <c r="H33" s="7">
        <f t="shared" si="5"/>
        <v>67.343579588728105</v>
      </c>
      <c r="I33" s="9"/>
      <c r="J33" s="5"/>
      <c r="L33" s="4"/>
      <c r="M33" s="4"/>
      <c r="N33" s="4"/>
    </row>
    <row r="34" spans="1:14" s="3" customFormat="1" ht="12.75" customHeight="1">
      <c r="A34">
        <v>86.52</v>
      </c>
      <c r="B34">
        <v>625</v>
      </c>
      <c r="C34">
        <v>602.9</v>
      </c>
      <c r="D34">
        <v>6779</v>
      </c>
      <c r="E34">
        <v>67.599999999999994</v>
      </c>
      <c r="F34" s="8">
        <f t="shared" si="3"/>
        <v>48.202419270011568</v>
      </c>
      <c r="G34" s="7">
        <f t="shared" si="4"/>
        <v>49.854999999999997</v>
      </c>
      <c r="H34" s="7">
        <f t="shared" si="5"/>
        <v>64.350160891089104</v>
      </c>
      <c r="I34" s="9"/>
      <c r="J34" s="5"/>
      <c r="L34" s="4"/>
      <c r="M34" s="4"/>
      <c r="N34" s="4"/>
    </row>
    <row r="35" spans="1:14" s="3" customFormat="1" ht="12.75" customHeight="1">
      <c r="A35">
        <v>84.93</v>
      </c>
      <c r="B35">
        <v>605.9</v>
      </c>
      <c r="C35">
        <v>616.4</v>
      </c>
      <c r="D35">
        <v>7000</v>
      </c>
      <c r="E35">
        <v>62.8</v>
      </c>
      <c r="F35" s="8">
        <f t="shared" si="3"/>
        <v>46.239612916798151</v>
      </c>
      <c r="G35" s="7">
        <f t="shared" si="4"/>
        <v>46.314999999999998</v>
      </c>
      <c r="H35" s="7">
        <f t="shared" si="5"/>
        <v>61.729817212490481</v>
      </c>
      <c r="I35" s="9"/>
      <c r="J35" s="5"/>
      <c r="L35" s="4"/>
      <c r="M35" s="4"/>
      <c r="N35" s="4"/>
    </row>
    <row r="36" spans="1:14" s="3" customFormat="1" ht="12.75" customHeight="1">
      <c r="A36">
        <v>84.55</v>
      </c>
      <c r="B36">
        <v>591.70000000000005</v>
      </c>
      <c r="C36">
        <v>604.4</v>
      </c>
      <c r="D36">
        <v>7434</v>
      </c>
      <c r="E36">
        <v>53.4</v>
      </c>
      <c r="F36" s="8">
        <f t="shared" si="3"/>
        <v>41.756137582833702</v>
      </c>
      <c r="G36" s="7">
        <f t="shared" si="4"/>
        <v>39.3825</v>
      </c>
      <c r="H36" s="7">
        <f t="shared" si="5"/>
        <v>55.74438404417365</v>
      </c>
      <c r="I36" s="9"/>
      <c r="J36" s="5"/>
      <c r="L36" s="4"/>
      <c r="M36" s="4"/>
      <c r="N36" s="4"/>
    </row>
    <row r="37" spans="1:14" s="3" customFormat="1" ht="12.75" customHeight="1">
      <c r="A37">
        <v>85.32</v>
      </c>
      <c r="B37">
        <v>584</v>
      </c>
      <c r="C37">
        <v>584.29999999999995</v>
      </c>
      <c r="D37">
        <v>7837</v>
      </c>
      <c r="E37">
        <v>46.4</v>
      </c>
      <c r="F37" s="8">
        <f t="shared" si="3"/>
        <v>38.249374145366573</v>
      </c>
      <c r="G37" s="7">
        <f t="shared" si="4"/>
        <v>34.22</v>
      </c>
      <c r="H37" s="7">
        <f t="shared" si="5"/>
        <v>51.06285986290937</v>
      </c>
      <c r="I37" s="9"/>
      <c r="J37" s="5"/>
      <c r="L37" s="4"/>
      <c r="M37" s="4"/>
      <c r="N37" s="4"/>
    </row>
    <row r="38" spans="1:14" s="3" customFormat="1" ht="12.75" customHeight="1">
      <c r="A38">
        <v>86.35</v>
      </c>
      <c r="B38">
        <v>579.20000000000005</v>
      </c>
      <c r="C38">
        <v>544.1</v>
      </c>
      <c r="D38">
        <v>8000</v>
      </c>
      <c r="E38">
        <v>44.6</v>
      </c>
      <c r="F38" s="8">
        <f t="shared" si="3"/>
        <v>37.530240875144628</v>
      </c>
      <c r="G38" s="7">
        <f t="shared" si="4"/>
        <v>32.892500000000005</v>
      </c>
      <c r="H38" s="7">
        <f t="shared" si="5"/>
        <v>50.102817974105115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ref="F63:F126" si="6">(D63*E63)/9507</f>
        <v>0</v>
      </c>
      <c r="G63" s="7">
        <f t="shared" ref="G63:G126" si="7">SUM(E63*0.7375)</f>
        <v>0</v>
      </c>
      <c r="H63" s="7">
        <f t="shared" ref="H63:H126" si="8">SUM(D63*G63)/5252</f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ref="F127:F190" si="9">(D127*E127)/9507</f>
        <v>0</v>
      </c>
      <c r="G127" s="7">
        <f t="shared" ref="G127:G190" si="10">SUM(E127*0.7375)</f>
        <v>0</v>
      </c>
      <c r="H127" s="7">
        <f t="shared" ref="H127:H190" si="11">SUM(D127*G127)/5252</f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ref="F191:F230" si="12">(D191*E191)/9507</f>
        <v>0</v>
      </c>
      <c r="G191" s="7">
        <f t="shared" ref="G191:G230" si="13">SUM(E191*0.7375)</f>
        <v>0</v>
      </c>
      <c r="H191" s="7">
        <f t="shared" ref="H191:H230" si="14">SUM(D191*G191)/5252</f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 hidden="1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ref="F245:F308" si="15">(D245*E245)/9507</f>
        <v>0</v>
      </c>
      <c r="G245" s="7">
        <f t="shared" ref="G245:G308" si="16">SUM(E245*0.7375)</f>
        <v>0</v>
      </c>
      <c r="H245" s="7">
        <f t="shared" ref="H245:H308" si="17">SUM(D245*G245)/5252</f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ref="F309:F372" si="18">(D309*E309)/9507</f>
        <v>0</v>
      </c>
      <c r="G309" s="7">
        <f t="shared" ref="G309:G372" si="19">SUM(E309*0.7375)</f>
        <v>0</v>
      </c>
      <c r="H309" s="7">
        <f t="shared" ref="H309:H372" si="20">SUM(D309*G309)/5252</f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ref="F373:F436" si="21">(D373*E373)/9507</f>
        <v>0</v>
      </c>
      <c r="G373" s="7">
        <f t="shared" ref="G373:G436" si="22">SUM(E373*0.7375)</f>
        <v>0</v>
      </c>
      <c r="H373" s="7">
        <f t="shared" ref="H373:H436" si="23">SUM(D373*G373)/5252</f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ref="F437:F500" si="24">(D437*E437)/9507</f>
        <v>0</v>
      </c>
      <c r="G437" s="7">
        <f t="shared" ref="G437:G500" si="25">SUM(E437*0.7375)</f>
        <v>0</v>
      </c>
      <c r="H437" s="7">
        <f t="shared" ref="H437:H500" si="26">SUM(D437*G437)/5252</f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ref="F501:F564" si="27">(D501*E501)/9507</f>
        <v>0</v>
      </c>
      <c r="G501" s="7">
        <f t="shared" ref="G501:G564" si="28">SUM(E501*0.7375)</f>
        <v>0</v>
      </c>
      <c r="H501" s="7">
        <f t="shared" ref="H501:H564" si="29">SUM(D501*G501)/5252</f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ref="F565:F628" si="30">(D565*E565)/9507</f>
        <v>0</v>
      </c>
      <c r="G565" s="7">
        <f t="shared" ref="G565:G628" si="31">SUM(E565*0.7375)</f>
        <v>0</v>
      </c>
      <c r="H565" s="7">
        <f t="shared" ref="H565:H628" si="32">SUM(D565*G565)/5252</f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ref="F629:F692" si="33">(D629*E629)/9507</f>
        <v>0</v>
      </c>
      <c r="G629" s="7">
        <f t="shared" ref="G629:G692" si="34">SUM(E629*0.7375)</f>
        <v>0</v>
      </c>
      <c r="H629" s="7">
        <f t="shared" ref="H629:H692" si="35">SUM(D629*G629)/5252</f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ref="F693:F756" si="36">(D693*E693)/9507</f>
        <v>0</v>
      </c>
      <c r="G693" s="7">
        <f t="shared" ref="G693:G756" si="37">SUM(E693*0.7375)</f>
        <v>0</v>
      </c>
      <c r="H693" s="7">
        <f t="shared" ref="H693:H756" si="38">SUM(D693*G693)/5252</f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ref="F757:F820" si="39">(D757*E757)/9507</f>
        <v>0</v>
      </c>
      <c r="G757" s="7">
        <f t="shared" ref="G757:G820" si="40">SUM(E757*0.7375)</f>
        <v>0</v>
      </c>
      <c r="H757" s="7">
        <f t="shared" ref="H757:H820" si="41">SUM(D757*G757)/5252</f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ref="F821:F884" si="42">(D821*E821)/9507</f>
        <v>0</v>
      </c>
      <c r="G821" s="7">
        <f t="shared" ref="G821:G884" si="43">SUM(E821*0.7375)</f>
        <v>0</v>
      </c>
      <c r="H821" s="7">
        <f t="shared" ref="H821:H884" si="44">SUM(D821*G821)/5252</f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ref="F885:F948" si="45">(D885*E885)/9507</f>
        <v>0</v>
      </c>
      <c r="G885" s="7">
        <f t="shared" ref="G885:G948" si="46">SUM(E885*0.7375)</f>
        <v>0</v>
      </c>
      <c r="H885" s="7">
        <f t="shared" ref="H885:H948" si="47">SUM(D885*G885)/5252</f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ref="F949:F1012" si="48">(D949*E949)/9507</f>
        <v>0</v>
      </c>
      <c r="G949" s="7">
        <f t="shared" ref="G949:G1012" si="49">SUM(E949*0.7375)</f>
        <v>0</v>
      </c>
      <c r="H949" s="7">
        <f t="shared" ref="H949:H1012" si="50">SUM(D949*G949)/5252</f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ref="F1013:F1076" si="51">(D1013*E1013)/9507</f>
        <v>0</v>
      </c>
      <c r="G1013" s="7">
        <f t="shared" ref="G1013:G1076" si="52">SUM(E1013*0.7375)</f>
        <v>0</v>
      </c>
      <c r="H1013" s="7">
        <f t="shared" ref="H1013:H1076" si="53">SUM(D1013*G1013)/5252</f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ref="F1077:F1125" si="54">(D1077*E1077)/9507</f>
        <v>0</v>
      </c>
      <c r="G1077" s="7">
        <f t="shared" ref="G1077:G1125" si="55">SUM(E1077*0.7375)</f>
        <v>0</v>
      </c>
      <c r="H1077" s="7">
        <f t="shared" ref="H1077:H1125" si="56">SUM(D1077*G1077)/5252</f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10" sqref="H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14.4</v>
      </c>
      <c r="C3" s="6">
        <f t="shared" ref="C3:C9" si="0">(A3*B3)/9507</f>
        <v>1.514673398548438</v>
      </c>
      <c r="D3" s="6">
        <f t="shared" ref="D3:D9" si="1">SUM(B3*0.7375)</f>
        <v>10.620000000000001</v>
      </c>
      <c r="E3" s="6">
        <f t="shared" ref="E3:E9" si="2">SUM(A3*D3)/5252</f>
        <v>2.0220868240670224</v>
      </c>
      <c r="F3" s="3">
        <v>76</v>
      </c>
      <c r="G3" s="3">
        <v>76</v>
      </c>
      <c r="H3" s="3">
        <v>17.3</v>
      </c>
      <c r="I3" s="3">
        <v>130</v>
      </c>
    </row>
    <row r="4" spans="1:9">
      <c r="A4" s="3">
        <f t="shared" ref="A4:A9" si="3">A3+1000</f>
        <v>2000</v>
      </c>
      <c r="B4" s="3">
        <v>14.4</v>
      </c>
      <c r="C4" s="6">
        <f t="shared" si="0"/>
        <v>3.0293467970968759</v>
      </c>
      <c r="D4" s="6">
        <f t="shared" si="1"/>
        <v>10.620000000000001</v>
      </c>
      <c r="E4" s="6">
        <f t="shared" si="2"/>
        <v>4.0441736481340449</v>
      </c>
      <c r="F4" s="3">
        <v>82</v>
      </c>
      <c r="G4" s="3">
        <v>76</v>
      </c>
      <c r="H4" s="3">
        <v>32.5</v>
      </c>
      <c r="I4" s="3">
        <v>133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F5" s="3">
        <v>87</v>
      </c>
      <c r="G5" s="3">
        <v>77</v>
      </c>
      <c r="H5" s="3">
        <v>34.299999999999997</v>
      </c>
      <c r="I5" s="3">
        <v>110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86</v>
      </c>
      <c r="G6" s="3">
        <v>76</v>
      </c>
      <c r="H6" s="3">
        <v>45.6</v>
      </c>
      <c r="I6" s="3">
        <v>109</v>
      </c>
    </row>
    <row r="7" spans="1:9">
      <c r="A7" s="3">
        <f t="shared" si="3"/>
        <v>5000</v>
      </c>
      <c r="B7" s="3">
        <v>12</v>
      </c>
      <c r="C7" s="6">
        <f t="shared" si="0"/>
        <v>6.3111391606184917</v>
      </c>
      <c r="D7" s="6">
        <f t="shared" si="1"/>
        <v>8.8500000000000014</v>
      </c>
      <c r="E7" s="6">
        <f t="shared" si="2"/>
        <v>8.425361766945926</v>
      </c>
      <c r="F7" s="3">
        <v>86</v>
      </c>
      <c r="G7" s="3">
        <v>76</v>
      </c>
      <c r="H7" s="3">
        <v>66</v>
      </c>
      <c r="I7" s="3">
        <v>118</v>
      </c>
    </row>
    <row r="8" spans="1:9">
      <c r="A8" s="3">
        <f t="shared" si="3"/>
        <v>6000</v>
      </c>
      <c r="B8" s="3">
        <v>10.8</v>
      </c>
      <c r="C8" s="6">
        <f t="shared" si="0"/>
        <v>6.8160302934679713</v>
      </c>
      <c r="D8" s="6">
        <f t="shared" si="1"/>
        <v>7.9650000000000007</v>
      </c>
      <c r="E8" s="6">
        <f t="shared" si="2"/>
        <v>9.0993907083016001</v>
      </c>
      <c r="F8" s="3">
        <v>85</v>
      </c>
      <c r="G8" s="3">
        <v>78</v>
      </c>
      <c r="H8" s="3">
        <v>72</v>
      </c>
      <c r="I8" s="3">
        <v>111</v>
      </c>
    </row>
    <row r="9" spans="1:9">
      <c r="A9" s="3">
        <f t="shared" si="3"/>
        <v>7000</v>
      </c>
      <c r="B9" s="3">
        <v>10.8</v>
      </c>
      <c r="C9" s="6">
        <f t="shared" si="0"/>
        <v>7.9520353423792995</v>
      </c>
      <c r="D9" s="6">
        <f t="shared" si="1"/>
        <v>7.9650000000000007</v>
      </c>
      <c r="E9" s="6">
        <f t="shared" si="2"/>
        <v>10.615955826351867</v>
      </c>
      <c r="F9" s="3">
        <v>90</v>
      </c>
      <c r="G9" s="3">
        <v>78</v>
      </c>
      <c r="H9" s="3">
        <v>80</v>
      </c>
      <c r="I9" s="3">
        <v>106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8" sqref="B8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13.2</v>
      </c>
      <c r="C3" s="6">
        <f t="shared" ref="C3:C9" si="0">(A3*B3)/9507</f>
        <v>1.3884506153360681</v>
      </c>
      <c r="D3" s="6">
        <f t="shared" ref="D3:D9" si="1">SUM(B3*0.7375)</f>
        <v>9.7349999999999994</v>
      </c>
      <c r="E3" s="6">
        <f t="shared" ref="E3:E9" si="2">SUM(A3*D3)/5252</f>
        <v>1.8535795887281037</v>
      </c>
      <c r="F3" s="3">
        <v>79</v>
      </c>
      <c r="G3" s="3">
        <v>79</v>
      </c>
      <c r="H3" s="3">
        <v>15.3</v>
      </c>
      <c r="I3" s="3">
        <v>119</v>
      </c>
    </row>
    <row r="4" spans="1:9">
      <c r="A4" s="3">
        <f t="shared" ref="A4:A9" si="3">A3+1000</f>
        <v>2000</v>
      </c>
      <c r="B4" s="3">
        <v>9.6</v>
      </c>
      <c r="C4" s="6">
        <f t="shared" si="0"/>
        <v>2.0195645313979171</v>
      </c>
      <c r="D4" s="6">
        <f t="shared" si="1"/>
        <v>7.08</v>
      </c>
      <c r="E4" s="6">
        <f t="shared" si="2"/>
        <v>2.6961157654226962</v>
      </c>
      <c r="F4" s="3">
        <v>82</v>
      </c>
      <c r="G4" s="3">
        <v>80</v>
      </c>
      <c r="H4" s="3">
        <v>21.5</v>
      </c>
      <c r="I4" s="3">
        <v>100</v>
      </c>
    </row>
    <row r="5" spans="1:9">
      <c r="A5" s="3">
        <f t="shared" si="3"/>
        <v>3000</v>
      </c>
      <c r="B5" s="3">
        <v>7.2</v>
      </c>
      <c r="C5" s="6">
        <f t="shared" si="0"/>
        <v>2.2720100978226569</v>
      </c>
      <c r="D5" s="6">
        <f t="shared" si="1"/>
        <v>5.3100000000000005</v>
      </c>
      <c r="E5" s="6">
        <f t="shared" si="2"/>
        <v>3.0331302361005337</v>
      </c>
      <c r="F5" s="3">
        <v>86</v>
      </c>
      <c r="G5" s="3">
        <v>80</v>
      </c>
      <c r="H5" s="3">
        <v>23</v>
      </c>
      <c r="I5" s="3">
        <v>83</v>
      </c>
    </row>
    <row r="6" spans="1:9">
      <c r="A6" s="3">
        <f t="shared" si="3"/>
        <v>4000</v>
      </c>
      <c r="B6" s="3">
        <v>6</v>
      </c>
      <c r="C6" s="6">
        <f t="shared" si="0"/>
        <v>2.5244556642473968</v>
      </c>
      <c r="D6" s="6">
        <f t="shared" si="1"/>
        <v>4.4250000000000007</v>
      </c>
      <c r="E6" s="6">
        <f t="shared" si="2"/>
        <v>3.3701447067783707</v>
      </c>
      <c r="F6" s="3">
        <v>87</v>
      </c>
      <c r="G6" s="3">
        <v>79</v>
      </c>
      <c r="H6" s="3">
        <v>26</v>
      </c>
      <c r="I6" s="3">
        <v>75</v>
      </c>
    </row>
    <row r="7" spans="1:9">
      <c r="A7" s="3">
        <f t="shared" si="3"/>
        <v>5000</v>
      </c>
      <c r="B7" s="3">
        <v>3.6</v>
      </c>
      <c r="C7" s="6">
        <f t="shared" si="0"/>
        <v>1.8933417481855475</v>
      </c>
      <c r="D7" s="6">
        <f t="shared" si="1"/>
        <v>2.6550000000000002</v>
      </c>
      <c r="E7" s="6">
        <f t="shared" si="2"/>
        <v>2.5276085300837781</v>
      </c>
      <c r="F7" s="3">
        <v>80</v>
      </c>
      <c r="G7" s="3">
        <v>79</v>
      </c>
      <c r="H7" s="3">
        <v>20</v>
      </c>
      <c r="I7" s="3">
        <v>59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6" sqref="H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80</v>
      </c>
      <c r="G3" s="3">
        <v>79</v>
      </c>
      <c r="H3" s="3">
        <v>13.7</v>
      </c>
      <c r="I3" s="3">
        <v>110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88</v>
      </c>
      <c r="G4" s="3">
        <v>80</v>
      </c>
      <c r="H4" s="3">
        <v>12.6</v>
      </c>
      <c r="I4" s="3">
        <v>71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90</v>
      </c>
      <c r="G5" s="3">
        <v>80</v>
      </c>
      <c r="H5" s="3">
        <v>11.2</v>
      </c>
      <c r="I5" s="3">
        <v>54</v>
      </c>
    </row>
    <row r="6" spans="1:9">
      <c r="A6" s="3">
        <f t="shared" si="3"/>
        <v>4000</v>
      </c>
      <c r="B6" s="3">
        <v>3.6</v>
      </c>
      <c r="C6" s="6">
        <f t="shared" si="0"/>
        <v>1.514673398548438</v>
      </c>
      <c r="D6" s="6">
        <f t="shared" si="1"/>
        <v>2.6550000000000002</v>
      </c>
      <c r="E6" s="6">
        <f t="shared" si="2"/>
        <v>2.0220868240670224</v>
      </c>
      <c r="F6" s="3">
        <v>85</v>
      </c>
      <c r="G6" s="3">
        <v>80</v>
      </c>
      <c r="H6" s="3">
        <v>11</v>
      </c>
      <c r="I6" s="3">
        <v>48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2013-01-11T17:47:36Z</dcterms:modified>
</cp:coreProperties>
</file>