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<sst xmlns="http://schemas.openxmlformats.org/spreadsheetml/2006/main" count="43" uniqueCount="13">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</sst>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30"/>
            <c:marker>
              <c:symbol val="diamond"/>
              <c:size val="8"/>
            </c:marker>
          </c:dPt>
          <c:dPt>
            <c:idx val="43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8.8888888888888993E-3"/>
                  <c:y val="-3.7037037037037056E-2"/>
                </c:manualLayout>
              </c:layout>
              <c:showVal val="1"/>
            </c:dLbl>
            <c:dLbl>
              <c:idx val="30"/>
              <c:layout>
                <c:manualLayout>
                  <c:x val="-7.8518518518518515E-2"/>
                  <c:y val="-2.8322440087145972E-2"/>
                </c:manualLayout>
              </c:layout>
              <c:showVal val="1"/>
            </c:dLbl>
            <c:dLbl>
              <c:idx val="43"/>
              <c:layout>
                <c:manualLayout>
                  <c:x val="-7.7037037037037168E-2"/>
                  <c:y val="2.178649237472775E-2"/>
                </c:manualLayout>
              </c:layout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61</c:v>
                </c:pt>
                <c:pt idx="1">
                  <c:v>185</c:v>
                </c:pt>
                <c:pt idx="2">
                  <c:v>365</c:v>
                </c:pt>
                <c:pt idx="3">
                  <c:v>531</c:v>
                </c:pt>
                <c:pt idx="4">
                  <c:v>684</c:v>
                </c:pt>
                <c:pt idx="5">
                  <c:v>830</c:v>
                </c:pt>
                <c:pt idx="6">
                  <c:v>981</c:v>
                </c:pt>
                <c:pt idx="7">
                  <c:v>1135</c:v>
                </c:pt>
                <c:pt idx="8">
                  <c:v>1296</c:v>
                </c:pt>
                <c:pt idx="9">
                  <c:v>1447</c:v>
                </c:pt>
                <c:pt idx="10">
                  <c:v>1599</c:v>
                </c:pt>
                <c:pt idx="11">
                  <c:v>1748</c:v>
                </c:pt>
                <c:pt idx="12">
                  <c:v>1903</c:v>
                </c:pt>
                <c:pt idx="13">
                  <c:v>2055</c:v>
                </c:pt>
                <c:pt idx="14">
                  <c:v>2208</c:v>
                </c:pt>
                <c:pt idx="15">
                  <c:v>2359</c:v>
                </c:pt>
                <c:pt idx="16">
                  <c:v>2512</c:v>
                </c:pt>
                <c:pt idx="17">
                  <c:v>2665</c:v>
                </c:pt>
                <c:pt idx="18">
                  <c:v>2817</c:v>
                </c:pt>
                <c:pt idx="19">
                  <c:v>2970</c:v>
                </c:pt>
                <c:pt idx="20">
                  <c:v>3122</c:v>
                </c:pt>
                <c:pt idx="21">
                  <c:v>3272</c:v>
                </c:pt>
                <c:pt idx="22">
                  <c:v>3425</c:v>
                </c:pt>
                <c:pt idx="23">
                  <c:v>3576</c:v>
                </c:pt>
                <c:pt idx="24">
                  <c:v>3730</c:v>
                </c:pt>
                <c:pt idx="25">
                  <c:v>4032</c:v>
                </c:pt>
                <c:pt idx="26">
                  <c:v>4490</c:v>
                </c:pt>
                <c:pt idx="27">
                  <c:v>4641</c:v>
                </c:pt>
                <c:pt idx="28">
                  <c:v>4793</c:v>
                </c:pt>
                <c:pt idx="29">
                  <c:v>4946</c:v>
                </c:pt>
                <c:pt idx="30">
                  <c:v>5085</c:v>
                </c:pt>
                <c:pt idx="31">
                  <c:v>5233</c:v>
                </c:pt>
                <c:pt idx="32">
                  <c:v>5384</c:v>
                </c:pt>
                <c:pt idx="33">
                  <c:v>5537</c:v>
                </c:pt>
                <c:pt idx="34">
                  <c:v>5690</c:v>
                </c:pt>
                <c:pt idx="35">
                  <c:v>5839</c:v>
                </c:pt>
                <c:pt idx="36">
                  <c:v>5984</c:v>
                </c:pt>
                <c:pt idx="37">
                  <c:v>6147</c:v>
                </c:pt>
                <c:pt idx="38">
                  <c:v>6292</c:v>
                </c:pt>
                <c:pt idx="39">
                  <c:v>6444</c:v>
                </c:pt>
                <c:pt idx="40">
                  <c:v>6749</c:v>
                </c:pt>
                <c:pt idx="41">
                  <c:v>6901</c:v>
                </c:pt>
                <c:pt idx="42">
                  <c:v>7332</c:v>
                </c:pt>
                <c:pt idx="43">
                  <c:v>7488</c:v>
                </c:pt>
              </c:numCache>
            </c:numRef>
          </c:xVal>
          <c:yVal>
            <c:numRef>
              <c:f>'Peak data'!$G$3:$G$1681</c:f>
              <c:numCache>
                <c:formatCode>0.00</c:formatCode>
                <c:ptCount val="1665"/>
                <c:pt idx="0">
                  <c:v>30.680000000000003</c:v>
                </c:pt>
                <c:pt idx="1">
                  <c:v>30.680000000000003</c:v>
                </c:pt>
                <c:pt idx="2">
                  <c:v>29.795000000000002</c:v>
                </c:pt>
                <c:pt idx="3">
                  <c:v>28.910000000000004</c:v>
                </c:pt>
                <c:pt idx="4">
                  <c:v>28.910000000000004</c:v>
                </c:pt>
                <c:pt idx="5">
                  <c:v>28.910000000000004</c:v>
                </c:pt>
                <c:pt idx="6">
                  <c:v>28.910000000000004</c:v>
                </c:pt>
                <c:pt idx="7">
                  <c:v>28.910000000000004</c:v>
                </c:pt>
                <c:pt idx="8">
                  <c:v>28.910000000000004</c:v>
                </c:pt>
                <c:pt idx="9">
                  <c:v>28.910000000000004</c:v>
                </c:pt>
                <c:pt idx="10">
                  <c:v>28.910000000000004</c:v>
                </c:pt>
                <c:pt idx="11">
                  <c:v>28.910000000000004</c:v>
                </c:pt>
                <c:pt idx="12">
                  <c:v>28.910000000000004</c:v>
                </c:pt>
                <c:pt idx="13">
                  <c:v>28.910000000000004</c:v>
                </c:pt>
                <c:pt idx="14">
                  <c:v>28.910000000000004</c:v>
                </c:pt>
                <c:pt idx="15">
                  <c:v>28.910000000000004</c:v>
                </c:pt>
                <c:pt idx="16">
                  <c:v>28.910000000000004</c:v>
                </c:pt>
                <c:pt idx="17">
                  <c:v>28.910000000000004</c:v>
                </c:pt>
                <c:pt idx="18">
                  <c:v>28.910000000000004</c:v>
                </c:pt>
                <c:pt idx="19">
                  <c:v>28.910000000000004</c:v>
                </c:pt>
                <c:pt idx="20">
                  <c:v>28.910000000000004</c:v>
                </c:pt>
                <c:pt idx="21">
                  <c:v>28.910000000000004</c:v>
                </c:pt>
                <c:pt idx="22">
                  <c:v>28.910000000000004</c:v>
                </c:pt>
                <c:pt idx="23">
                  <c:v>28.910000000000004</c:v>
                </c:pt>
                <c:pt idx="24">
                  <c:v>28.910000000000004</c:v>
                </c:pt>
                <c:pt idx="25">
                  <c:v>28.910000000000004</c:v>
                </c:pt>
                <c:pt idx="26">
                  <c:v>28.025000000000002</c:v>
                </c:pt>
                <c:pt idx="27">
                  <c:v>28.025000000000002</c:v>
                </c:pt>
                <c:pt idx="28">
                  <c:v>28.025000000000002</c:v>
                </c:pt>
                <c:pt idx="29">
                  <c:v>28.025000000000002</c:v>
                </c:pt>
                <c:pt idx="30">
                  <c:v>28.025000000000002</c:v>
                </c:pt>
                <c:pt idx="31">
                  <c:v>28.025000000000002</c:v>
                </c:pt>
                <c:pt idx="32">
                  <c:v>27.14</c:v>
                </c:pt>
                <c:pt idx="33">
                  <c:v>26.255000000000003</c:v>
                </c:pt>
                <c:pt idx="34">
                  <c:v>25.37</c:v>
                </c:pt>
                <c:pt idx="35">
                  <c:v>24.485000000000003</c:v>
                </c:pt>
                <c:pt idx="36">
                  <c:v>23.6</c:v>
                </c:pt>
                <c:pt idx="37">
                  <c:v>22.862500000000001</c:v>
                </c:pt>
                <c:pt idx="38">
                  <c:v>21.977500000000003</c:v>
                </c:pt>
                <c:pt idx="39">
                  <c:v>21.092500000000001</c:v>
                </c:pt>
                <c:pt idx="40">
                  <c:v>19.322500000000002</c:v>
                </c:pt>
                <c:pt idx="41">
                  <c:v>18.4375</c:v>
                </c:pt>
                <c:pt idx="42">
                  <c:v>16.6675</c:v>
                </c:pt>
                <c:pt idx="43">
                  <c:v>15.782500000000001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axId val="133009408"/>
        <c:axId val="133011328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31"/>
            <c:marker>
              <c:symbol val="circle"/>
              <c:size val="8"/>
            </c:marker>
          </c:dPt>
          <c:dPt>
            <c:idx val="43"/>
            <c:marker>
              <c:symbol val="circle"/>
              <c:size val="8"/>
            </c:marker>
          </c:dPt>
          <c:dLbls>
            <c:dLbl>
              <c:idx val="31"/>
              <c:layout>
                <c:manualLayout>
                  <c:x val="-1.1851851851851856E-2"/>
                  <c:y val="-3.4858387799564211E-2"/>
                </c:manualLayout>
              </c:layout>
              <c:showVal val="1"/>
            </c:dLbl>
            <c:dLbl>
              <c:idx val="43"/>
              <c:layout>
                <c:manualLayout>
                  <c:x val="-6.8148148148148152E-2"/>
                  <c:y val="-4.3572984749455389E-2"/>
                </c:manualLayout>
              </c:layout>
              <c:showVal val="1"/>
            </c:dLbl>
            <c:delete val="1"/>
          </c:dLbls>
          <c:xVal>
            <c:numRef>
              <c:f>'Peak data'!$D$3:$D$4681</c:f>
              <c:numCache>
                <c:formatCode>General</c:formatCode>
                <c:ptCount val="4665"/>
                <c:pt idx="0">
                  <c:v>61</c:v>
                </c:pt>
                <c:pt idx="1">
                  <c:v>185</c:v>
                </c:pt>
                <c:pt idx="2">
                  <c:v>365</c:v>
                </c:pt>
                <c:pt idx="3">
                  <c:v>531</c:v>
                </c:pt>
                <c:pt idx="4">
                  <c:v>684</c:v>
                </c:pt>
                <c:pt idx="5">
                  <c:v>830</c:v>
                </c:pt>
                <c:pt idx="6">
                  <c:v>981</c:v>
                </c:pt>
                <c:pt idx="7">
                  <c:v>1135</c:v>
                </c:pt>
                <c:pt idx="8">
                  <c:v>1296</c:v>
                </c:pt>
                <c:pt idx="9">
                  <c:v>1447</c:v>
                </c:pt>
                <c:pt idx="10">
                  <c:v>1599</c:v>
                </c:pt>
                <c:pt idx="11">
                  <c:v>1748</c:v>
                </c:pt>
                <c:pt idx="12">
                  <c:v>1903</c:v>
                </c:pt>
                <c:pt idx="13">
                  <c:v>2055</c:v>
                </c:pt>
                <c:pt idx="14">
                  <c:v>2208</c:v>
                </c:pt>
                <c:pt idx="15">
                  <c:v>2359</c:v>
                </c:pt>
                <c:pt idx="16">
                  <c:v>2512</c:v>
                </c:pt>
                <c:pt idx="17">
                  <c:v>2665</c:v>
                </c:pt>
                <c:pt idx="18">
                  <c:v>2817</c:v>
                </c:pt>
                <c:pt idx="19">
                  <c:v>2970</c:v>
                </c:pt>
                <c:pt idx="20">
                  <c:v>3122</c:v>
                </c:pt>
                <c:pt idx="21">
                  <c:v>3272</c:v>
                </c:pt>
                <c:pt idx="22">
                  <c:v>3425</c:v>
                </c:pt>
                <c:pt idx="23">
                  <c:v>3576</c:v>
                </c:pt>
                <c:pt idx="24">
                  <c:v>3730</c:v>
                </c:pt>
                <c:pt idx="25">
                  <c:v>4032</c:v>
                </c:pt>
                <c:pt idx="26">
                  <c:v>4490</c:v>
                </c:pt>
                <c:pt idx="27">
                  <c:v>4641</c:v>
                </c:pt>
                <c:pt idx="28">
                  <c:v>4793</c:v>
                </c:pt>
                <c:pt idx="29">
                  <c:v>4946</c:v>
                </c:pt>
                <c:pt idx="30">
                  <c:v>5085</c:v>
                </c:pt>
                <c:pt idx="31">
                  <c:v>5233</c:v>
                </c:pt>
                <c:pt idx="32">
                  <c:v>5384</c:v>
                </c:pt>
                <c:pt idx="33">
                  <c:v>5537</c:v>
                </c:pt>
                <c:pt idx="34">
                  <c:v>5690</c:v>
                </c:pt>
                <c:pt idx="35">
                  <c:v>5839</c:v>
                </c:pt>
                <c:pt idx="36">
                  <c:v>5984</c:v>
                </c:pt>
                <c:pt idx="37">
                  <c:v>6147</c:v>
                </c:pt>
                <c:pt idx="38">
                  <c:v>6292</c:v>
                </c:pt>
                <c:pt idx="39">
                  <c:v>6444</c:v>
                </c:pt>
                <c:pt idx="40">
                  <c:v>6749</c:v>
                </c:pt>
                <c:pt idx="41">
                  <c:v>6901</c:v>
                </c:pt>
                <c:pt idx="42">
                  <c:v>7332</c:v>
                </c:pt>
                <c:pt idx="43">
                  <c:v>7488</c:v>
                </c:pt>
              </c:numCache>
            </c:numRef>
          </c:xVal>
          <c:yVal>
            <c:numRef>
              <c:f>'Peak data'!$H$3:$H$1681</c:f>
              <c:numCache>
                <c:formatCode>0.00</c:formatCode>
                <c:ptCount val="1665"/>
                <c:pt idx="0">
                  <c:v>0.35633663366336638</c:v>
                </c:pt>
                <c:pt idx="1">
                  <c:v>1.0806930693069308</c:v>
                </c:pt>
                <c:pt idx="2">
                  <c:v>2.070673076923077</c:v>
                </c:pt>
                <c:pt idx="3">
                  <c:v>2.9229265041888808</c:v>
                </c:pt>
                <c:pt idx="4">
                  <c:v>3.7651256664127954</c:v>
                </c:pt>
                <c:pt idx="5">
                  <c:v>4.5687928408225442</c:v>
                </c:pt>
                <c:pt idx="6">
                  <c:v>5.3999828636709832</c:v>
                </c:pt>
                <c:pt idx="7">
                  <c:v>6.2476865955826364</c:v>
                </c:pt>
                <c:pt idx="8">
                  <c:v>7.133922315308455</c:v>
                </c:pt>
                <c:pt idx="9">
                  <c:v>7.9651123381568931</c:v>
                </c:pt>
                <c:pt idx="10">
                  <c:v>8.8018069306930702</c:v>
                </c:pt>
                <c:pt idx="11">
                  <c:v>9.6219878141660331</c:v>
                </c:pt>
                <c:pt idx="12">
                  <c:v>10.475196115765424</c:v>
                </c:pt>
                <c:pt idx="13">
                  <c:v>11.3118907083016</c:v>
                </c:pt>
                <c:pt idx="14">
                  <c:v>12.154089870525516</c:v>
                </c:pt>
                <c:pt idx="15">
                  <c:v>12.985279893373953</c:v>
                </c:pt>
                <c:pt idx="16">
                  <c:v>13.82747905559787</c:v>
                </c:pt>
                <c:pt idx="17">
                  <c:v>14.669678217821783</c:v>
                </c:pt>
                <c:pt idx="18">
                  <c:v>15.506372810357961</c:v>
                </c:pt>
                <c:pt idx="19">
                  <c:v>16.348571972581876</c:v>
                </c:pt>
                <c:pt idx="20">
                  <c:v>17.185266565118052</c:v>
                </c:pt>
                <c:pt idx="21">
                  <c:v>18.010952018278754</c:v>
                </c:pt>
                <c:pt idx="22">
                  <c:v>18.853151180502667</c:v>
                </c:pt>
                <c:pt idx="23">
                  <c:v>19.684341203351106</c:v>
                </c:pt>
                <c:pt idx="24">
                  <c:v>20.532044935262761</c:v>
                </c:pt>
                <c:pt idx="25">
                  <c:v>22.194424980959635</c:v>
                </c:pt>
                <c:pt idx="26">
                  <c:v>23.958920411271897</c:v>
                </c:pt>
                <c:pt idx="27">
                  <c:v>24.764665841584161</c:v>
                </c:pt>
                <c:pt idx="28">
                  <c:v>25.575747334348822</c:v>
                </c:pt>
                <c:pt idx="29">
                  <c:v>26.392164889565883</c:v>
                </c:pt>
                <c:pt idx="30">
                  <c:v>27.133877570449354</c:v>
                </c:pt>
                <c:pt idx="31">
                  <c:v>27.92361481340442</c:v>
                </c:pt>
                <c:pt idx="32">
                  <c:v>27.822117288651945</c:v>
                </c:pt>
                <c:pt idx="33">
                  <c:v>27.67972867479056</c:v>
                </c:pt>
                <c:pt idx="34">
                  <c:v>27.485776846915464</c:v>
                </c:pt>
                <c:pt idx="35">
                  <c:v>27.221613670982485</c:v>
                </c:pt>
                <c:pt idx="36">
                  <c:v>26.889261233815688</c:v>
                </c:pt>
                <c:pt idx="37">
                  <c:v>26.758527703731914</c:v>
                </c:pt>
                <c:pt idx="38">
                  <c:v>26.329480198019805</c:v>
                </c:pt>
                <c:pt idx="39">
                  <c:v>25.879678217821784</c:v>
                </c:pt>
                <c:pt idx="40">
                  <c:v>24.830074733434884</c:v>
                </c:pt>
                <c:pt idx="41">
                  <c:v>24.22642564737243</c:v>
                </c:pt>
                <c:pt idx="42">
                  <c:v>23.268490099009902</c:v>
                </c:pt>
                <c:pt idx="43">
                  <c:v>22.501782178217823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9"/>
            </c:marker>
          </c:dPt>
          <c:dPt>
            <c:idx val="25"/>
            <c:marker>
              <c:symbol val="square"/>
              <c:size val="9"/>
            </c:marker>
          </c:dPt>
          <c:dPt>
            <c:idx val="43"/>
            <c:marker>
              <c:symbol val="square"/>
              <c:size val="9"/>
            </c:marker>
          </c:dPt>
          <c:dLbls>
            <c:dLbl>
              <c:idx val="0"/>
              <c:layout>
                <c:manualLayout>
                  <c:x val="-1.1851851851851862E-2"/>
                  <c:y val="6.1002178649237473E-2"/>
                </c:manualLayout>
              </c:layout>
              <c:showVal val="1"/>
            </c:dLbl>
            <c:dLbl>
              <c:idx val="25"/>
              <c:layout>
                <c:manualLayout>
                  <c:x val="-7.2592592592592597E-2"/>
                  <c:y val="4.1394335511982565E-2"/>
                </c:manualLayout>
              </c:layout>
              <c:showVal val="1"/>
            </c:dLbl>
            <c:dLbl>
              <c:idx val="43"/>
              <c:layout>
                <c:manualLayout>
                  <c:x val="-7.1111111111111111E-2"/>
                  <c:y val="3.9215686274509803E-2"/>
                </c:manualLayout>
              </c:layout>
              <c:showVal val="1"/>
            </c:dLbl>
            <c:delete val="1"/>
          </c:dLbls>
          <c:xVal>
            <c:numRef>
              <c:f>'Peak data'!$D$3:$D$46</c:f>
              <c:numCache>
                <c:formatCode>General</c:formatCode>
                <c:ptCount val="44"/>
                <c:pt idx="0">
                  <c:v>61</c:v>
                </c:pt>
                <c:pt idx="1">
                  <c:v>185</c:v>
                </c:pt>
                <c:pt idx="2">
                  <c:v>365</c:v>
                </c:pt>
                <c:pt idx="3">
                  <c:v>531</c:v>
                </c:pt>
                <c:pt idx="4">
                  <c:v>684</c:v>
                </c:pt>
                <c:pt idx="5">
                  <c:v>830</c:v>
                </c:pt>
                <c:pt idx="6">
                  <c:v>981</c:v>
                </c:pt>
                <c:pt idx="7">
                  <c:v>1135</c:v>
                </c:pt>
                <c:pt idx="8">
                  <c:v>1296</c:v>
                </c:pt>
                <c:pt idx="9">
                  <c:v>1447</c:v>
                </c:pt>
                <c:pt idx="10">
                  <c:v>1599</c:v>
                </c:pt>
                <c:pt idx="11">
                  <c:v>1748</c:v>
                </c:pt>
                <c:pt idx="12">
                  <c:v>1903</c:v>
                </c:pt>
                <c:pt idx="13">
                  <c:v>2055</c:v>
                </c:pt>
                <c:pt idx="14">
                  <c:v>2208</c:v>
                </c:pt>
                <c:pt idx="15">
                  <c:v>2359</c:v>
                </c:pt>
                <c:pt idx="16">
                  <c:v>2512</c:v>
                </c:pt>
                <c:pt idx="17">
                  <c:v>2665</c:v>
                </c:pt>
                <c:pt idx="18">
                  <c:v>2817</c:v>
                </c:pt>
                <c:pt idx="19">
                  <c:v>2970</c:v>
                </c:pt>
                <c:pt idx="20">
                  <c:v>3122</c:v>
                </c:pt>
                <c:pt idx="21">
                  <c:v>3272</c:v>
                </c:pt>
                <c:pt idx="22">
                  <c:v>3425</c:v>
                </c:pt>
                <c:pt idx="23">
                  <c:v>3576</c:v>
                </c:pt>
                <c:pt idx="24">
                  <c:v>3730</c:v>
                </c:pt>
                <c:pt idx="25">
                  <c:v>4032</c:v>
                </c:pt>
                <c:pt idx="26">
                  <c:v>4490</c:v>
                </c:pt>
                <c:pt idx="27">
                  <c:v>4641</c:v>
                </c:pt>
                <c:pt idx="28">
                  <c:v>4793</c:v>
                </c:pt>
                <c:pt idx="29">
                  <c:v>4946</c:v>
                </c:pt>
                <c:pt idx="30">
                  <c:v>5085</c:v>
                </c:pt>
                <c:pt idx="31">
                  <c:v>5233</c:v>
                </c:pt>
                <c:pt idx="32">
                  <c:v>5384</c:v>
                </c:pt>
                <c:pt idx="33">
                  <c:v>5537</c:v>
                </c:pt>
                <c:pt idx="34">
                  <c:v>5690</c:v>
                </c:pt>
                <c:pt idx="35">
                  <c:v>5839</c:v>
                </c:pt>
                <c:pt idx="36">
                  <c:v>5984</c:v>
                </c:pt>
                <c:pt idx="37">
                  <c:v>6147</c:v>
                </c:pt>
                <c:pt idx="38">
                  <c:v>6292</c:v>
                </c:pt>
                <c:pt idx="39">
                  <c:v>6444</c:v>
                </c:pt>
                <c:pt idx="40">
                  <c:v>6749</c:v>
                </c:pt>
                <c:pt idx="41">
                  <c:v>6901</c:v>
                </c:pt>
                <c:pt idx="42">
                  <c:v>7332</c:v>
                </c:pt>
                <c:pt idx="43">
                  <c:v>7488</c:v>
                </c:pt>
              </c:numCache>
            </c:numRef>
          </c:xVal>
          <c:yVal>
            <c:numRef>
              <c:f>'Peak data'!$A$3:$A$46</c:f>
              <c:numCache>
                <c:formatCode>General</c:formatCode>
                <c:ptCount val="44"/>
                <c:pt idx="0">
                  <c:v>74.64</c:v>
                </c:pt>
                <c:pt idx="1">
                  <c:v>74.64</c:v>
                </c:pt>
                <c:pt idx="2">
                  <c:v>74.53</c:v>
                </c:pt>
                <c:pt idx="3">
                  <c:v>74.41</c:v>
                </c:pt>
                <c:pt idx="4">
                  <c:v>74.290000000000006</c:v>
                </c:pt>
                <c:pt idx="5">
                  <c:v>74.290000000000006</c:v>
                </c:pt>
                <c:pt idx="6">
                  <c:v>74.17</c:v>
                </c:pt>
                <c:pt idx="7">
                  <c:v>74.06</c:v>
                </c:pt>
                <c:pt idx="8">
                  <c:v>73.94</c:v>
                </c:pt>
                <c:pt idx="9">
                  <c:v>73.819999999999993</c:v>
                </c:pt>
                <c:pt idx="10">
                  <c:v>73.7</c:v>
                </c:pt>
                <c:pt idx="11">
                  <c:v>73.7</c:v>
                </c:pt>
                <c:pt idx="12">
                  <c:v>73.59</c:v>
                </c:pt>
                <c:pt idx="13">
                  <c:v>73.349999999999994</c:v>
                </c:pt>
                <c:pt idx="14">
                  <c:v>73.349999999999994</c:v>
                </c:pt>
                <c:pt idx="15">
                  <c:v>73.23</c:v>
                </c:pt>
                <c:pt idx="16">
                  <c:v>73.12</c:v>
                </c:pt>
                <c:pt idx="17">
                  <c:v>73</c:v>
                </c:pt>
                <c:pt idx="18">
                  <c:v>72.88</c:v>
                </c:pt>
                <c:pt idx="19">
                  <c:v>72.760000000000005</c:v>
                </c:pt>
                <c:pt idx="20">
                  <c:v>72.650000000000006</c:v>
                </c:pt>
                <c:pt idx="21">
                  <c:v>72.53</c:v>
                </c:pt>
                <c:pt idx="22">
                  <c:v>72.41</c:v>
                </c:pt>
                <c:pt idx="23">
                  <c:v>72.3</c:v>
                </c:pt>
                <c:pt idx="24">
                  <c:v>72.06</c:v>
                </c:pt>
                <c:pt idx="25">
                  <c:v>71.83</c:v>
                </c:pt>
                <c:pt idx="26">
                  <c:v>71.59</c:v>
                </c:pt>
                <c:pt idx="27">
                  <c:v>71.59</c:v>
                </c:pt>
                <c:pt idx="28">
                  <c:v>71.47</c:v>
                </c:pt>
                <c:pt idx="29">
                  <c:v>71.12</c:v>
                </c:pt>
                <c:pt idx="30">
                  <c:v>71.12</c:v>
                </c:pt>
                <c:pt idx="31">
                  <c:v>70.89</c:v>
                </c:pt>
                <c:pt idx="32">
                  <c:v>71</c:v>
                </c:pt>
                <c:pt idx="33">
                  <c:v>70.89</c:v>
                </c:pt>
                <c:pt idx="34">
                  <c:v>70.77</c:v>
                </c:pt>
                <c:pt idx="35">
                  <c:v>70.53</c:v>
                </c:pt>
                <c:pt idx="36">
                  <c:v>70.42</c:v>
                </c:pt>
                <c:pt idx="37">
                  <c:v>70.3</c:v>
                </c:pt>
                <c:pt idx="38">
                  <c:v>70.3</c:v>
                </c:pt>
                <c:pt idx="39">
                  <c:v>70.069999999999993</c:v>
                </c:pt>
                <c:pt idx="40">
                  <c:v>69.709999999999994</c:v>
                </c:pt>
                <c:pt idx="41">
                  <c:v>69.48</c:v>
                </c:pt>
                <c:pt idx="42">
                  <c:v>68.89</c:v>
                </c:pt>
                <c:pt idx="43">
                  <c:v>69.95</c:v>
                </c:pt>
              </c:numCache>
            </c:numRef>
          </c:yVal>
        </c:ser>
        <c:axId val="133009408"/>
        <c:axId val="13301132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36"/>
            <c:marker>
              <c:symbol val="triangle"/>
              <c:size val="9"/>
            </c:marker>
          </c:dPt>
          <c:dPt>
            <c:idx val="43"/>
            <c:marker>
              <c:symbol val="triangle"/>
              <c:size val="8"/>
            </c:marker>
          </c:dPt>
          <c:dLbls>
            <c:dLbl>
              <c:idx val="36"/>
              <c:layout>
                <c:manualLayout>
                  <c:x val="-6.8148148148148152E-2"/>
                  <c:y val="-2.178649237472767E-2"/>
                </c:manualLayout>
              </c:layout>
              <c:showVal val="1"/>
            </c:dLbl>
            <c:dLbl>
              <c:idx val="43"/>
              <c:layout>
                <c:manualLayout>
                  <c:x val="-6.8148148148148152E-2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61</c:v>
                </c:pt>
                <c:pt idx="1">
                  <c:v>185</c:v>
                </c:pt>
                <c:pt idx="2">
                  <c:v>365</c:v>
                </c:pt>
                <c:pt idx="3">
                  <c:v>531</c:v>
                </c:pt>
                <c:pt idx="4">
                  <c:v>684</c:v>
                </c:pt>
                <c:pt idx="5">
                  <c:v>830</c:v>
                </c:pt>
                <c:pt idx="6">
                  <c:v>981</c:v>
                </c:pt>
                <c:pt idx="7">
                  <c:v>1135</c:v>
                </c:pt>
                <c:pt idx="8">
                  <c:v>1296</c:v>
                </c:pt>
                <c:pt idx="9">
                  <c:v>1447</c:v>
                </c:pt>
                <c:pt idx="10">
                  <c:v>1599</c:v>
                </c:pt>
                <c:pt idx="11">
                  <c:v>1748</c:v>
                </c:pt>
                <c:pt idx="12">
                  <c:v>1903</c:v>
                </c:pt>
                <c:pt idx="13">
                  <c:v>2055</c:v>
                </c:pt>
                <c:pt idx="14">
                  <c:v>2208</c:v>
                </c:pt>
                <c:pt idx="15">
                  <c:v>2359</c:v>
                </c:pt>
                <c:pt idx="16">
                  <c:v>2512</c:v>
                </c:pt>
                <c:pt idx="17">
                  <c:v>2665</c:v>
                </c:pt>
                <c:pt idx="18">
                  <c:v>2817</c:v>
                </c:pt>
                <c:pt idx="19">
                  <c:v>2970</c:v>
                </c:pt>
                <c:pt idx="20">
                  <c:v>3122</c:v>
                </c:pt>
                <c:pt idx="21">
                  <c:v>3272</c:v>
                </c:pt>
                <c:pt idx="22">
                  <c:v>3425</c:v>
                </c:pt>
                <c:pt idx="23">
                  <c:v>3576</c:v>
                </c:pt>
                <c:pt idx="24">
                  <c:v>3730</c:v>
                </c:pt>
                <c:pt idx="25">
                  <c:v>4032</c:v>
                </c:pt>
                <c:pt idx="26">
                  <c:v>4490</c:v>
                </c:pt>
                <c:pt idx="27">
                  <c:v>4641</c:v>
                </c:pt>
                <c:pt idx="28">
                  <c:v>4793</c:v>
                </c:pt>
                <c:pt idx="29">
                  <c:v>4946</c:v>
                </c:pt>
                <c:pt idx="30">
                  <c:v>5085</c:v>
                </c:pt>
                <c:pt idx="31">
                  <c:v>5233</c:v>
                </c:pt>
                <c:pt idx="32">
                  <c:v>5384</c:v>
                </c:pt>
                <c:pt idx="33">
                  <c:v>5537</c:v>
                </c:pt>
                <c:pt idx="34">
                  <c:v>5690</c:v>
                </c:pt>
                <c:pt idx="35">
                  <c:v>5839</c:v>
                </c:pt>
                <c:pt idx="36">
                  <c:v>5984</c:v>
                </c:pt>
                <c:pt idx="37">
                  <c:v>6147</c:v>
                </c:pt>
                <c:pt idx="38">
                  <c:v>6292</c:v>
                </c:pt>
                <c:pt idx="39">
                  <c:v>6444</c:v>
                </c:pt>
                <c:pt idx="40">
                  <c:v>6749</c:v>
                </c:pt>
                <c:pt idx="41">
                  <c:v>6901</c:v>
                </c:pt>
                <c:pt idx="42">
                  <c:v>7332</c:v>
                </c:pt>
                <c:pt idx="43">
                  <c:v>7488</c:v>
                </c:pt>
              </c:numCache>
            </c:numRef>
          </c:xVal>
          <c:yVal>
            <c:numRef>
              <c:f>'Peak data'!$B$3:$B$1681</c:f>
              <c:numCache>
                <c:formatCode>General</c:formatCode>
                <c:ptCount val="1665"/>
                <c:pt idx="0">
                  <c:v>33.9</c:v>
                </c:pt>
                <c:pt idx="1">
                  <c:v>33.4</c:v>
                </c:pt>
                <c:pt idx="2">
                  <c:v>39.299999999999997</c:v>
                </c:pt>
                <c:pt idx="3">
                  <c:v>49.7</c:v>
                </c:pt>
                <c:pt idx="4">
                  <c:v>59.5</c:v>
                </c:pt>
                <c:pt idx="5">
                  <c:v>68.599999999999994</c:v>
                </c:pt>
                <c:pt idx="6">
                  <c:v>77.3</c:v>
                </c:pt>
                <c:pt idx="7">
                  <c:v>85.8</c:v>
                </c:pt>
                <c:pt idx="8">
                  <c:v>94.9</c:v>
                </c:pt>
                <c:pt idx="9">
                  <c:v>104.4</c:v>
                </c:pt>
                <c:pt idx="10">
                  <c:v>113.4</c:v>
                </c:pt>
                <c:pt idx="11">
                  <c:v>122.4</c:v>
                </c:pt>
                <c:pt idx="12">
                  <c:v>131.1</c:v>
                </c:pt>
                <c:pt idx="13">
                  <c:v>140.30000000000001</c:v>
                </c:pt>
                <c:pt idx="14">
                  <c:v>149.9</c:v>
                </c:pt>
                <c:pt idx="15">
                  <c:v>158.9</c:v>
                </c:pt>
                <c:pt idx="16">
                  <c:v>167.7</c:v>
                </c:pt>
                <c:pt idx="17">
                  <c:v>177.4</c:v>
                </c:pt>
                <c:pt idx="18">
                  <c:v>186.5</c:v>
                </c:pt>
                <c:pt idx="19">
                  <c:v>196.3</c:v>
                </c:pt>
                <c:pt idx="20">
                  <c:v>205.3</c:v>
                </c:pt>
                <c:pt idx="21">
                  <c:v>215.4</c:v>
                </c:pt>
                <c:pt idx="22">
                  <c:v>224.8</c:v>
                </c:pt>
                <c:pt idx="23">
                  <c:v>234.2</c:v>
                </c:pt>
                <c:pt idx="24">
                  <c:v>242.7</c:v>
                </c:pt>
                <c:pt idx="25">
                  <c:v>261.60000000000002</c:v>
                </c:pt>
                <c:pt idx="26">
                  <c:v>290.89999999999998</c:v>
                </c:pt>
                <c:pt idx="27">
                  <c:v>300.60000000000002</c:v>
                </c:pt>
                <c:pt idx="28">
                  <c:v>310.5</c:v>
                </c:pt>
                <c:pt idx="29">
                  <c:v>320.39999999999998</c:v>
                </c:pt>
                <c:pt idx="30">
                  <c:v>328.6</c:v>
                </c:pt>
                <c:pt idx="31">
                  <c:v>330.7</c:v>
                </c:pt>
                <c:pt idx="32">
                  <c:v>332.2</c:v>
                </c:pt>
                <c:pt idx="33">
                  <c:v>332.7</c:v>
                </c:pt>
                <c:pt idx="34">
                  <c:v>332.5</c:v>
                </c:pt>
                <c:pt idx="35">
                  <c:v>331.8</c:v>
                </c:pt>
                <c:pt idx="36">
                  <c:v>332.7</c:v>
                </c:pt>
                <c:pt idx="37">
                  <c:v>331.9</c:v>
                </c:pt>
                <c:pt idx="38">
                  <c:v>328.4</c:v>
                </c:pt>
                <c:pt idx="39">
                  <c:v>327.5</c:v>
                </c:pt>
                <c:pt idx="40">
                  <c:v>324.39999999999998</c:v>
                </c:pt>
                <c:pt idx="41">
                  <c:v>327</c:v>
                </c:pt>
                <c:pt idx="42">
                  <c:v>318.60000000000002</c:v>
                </c:pt>
                <c:pt idx="43">
                  <c:v>313.3</c:v>
                </c:pt>
              </c:numCache>
            </c:numRef>
          </c:yVal>
        </c:ser>
        <c:axId val="133012864"/>
        <c:axId val="133026944"/>
      </c:scatterChart>
      <c:valAx>
        <c:axId val="133009408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011328"/>
        <c:crosses val="autoZero"/>
        <c:crossBetween val="midCat"/>
      </c:valAx>
      <c:valAx>
        <c:axId val="133011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009408"/>
        <c:crosses val="autoZero"/>
        <c:crossBetween val="midCat"/>
      </c:valAx>
      <c:valAx>
        <c:axId val="133012864"/>
        <c:scaling>
          <c:orientation val="minMax"/>
        </c:scaling>
        <c:delete val="1"/>
        <c:axPos val="b"/>
        <c:numFmt formatCode="General" sourceLinked="1"/>
        <c:tickLblPos val="none"/>
        <c:crossAx val="133026944"/>
        <c:crosses val="autoZero"/>
        <c:crossBetween val="midCat"/>
      </c:valAx>
      <c:valAx>
        <c:axId val="13302694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01286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40927384077002"/>
          <c:y val="0.92441545297033945"/>
          <c:w val="0.70880011665208609"/>
          <c:h val="4.21139759490848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31"/>
            <c:marker>
              <c:symbol val="diamond"/>
              <c:size val="9"/>
            </c:marker>
          </c:dPt>
          <c:dPt>
            <c:idx val="43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7.4074074074074094E-3"/>
                  <c:y val="4.1394335511982565E-2"/>
                </c:manualLayout>
              </c:layout>
              <c:showVal val="1"/>
            </c:dLbl>
            <c:dLbl>
              <c:idx val="31"/>
              <c:layout>
                <c:manualLayout>
                  <c:x val="-2.6666666666666672E-2"/>
                  <c:y val="-3.4858387799564308E-2"/>
                </c:manualLayout>
              </c:layout>
              <c:showVal val="1"/>
            </c:dLbl>
            <c:dLbl>
              <c:idx val="43"/>
              <c:layout>
                <c:manualLayout>
                  <c:x val="-6.222222222222229E-2"/>
                  <c:y val="-4.7930283224400919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61</c:v>
                </c:pt>
                <c:pt idx="1">
                  <c:v>185</c:v>
                </c:pt>
                <c:pt idx="2">
                  <c:v>365</c:v>
                </c:pt>
                <c:pt idx="3">
                  <c:v>531</c:v>
                </c:pt>
                <c:pt idx="4">
                  <c:v>684</c:v>
                </c:pt>
                <c:pt idx="5">
                  <c:v>830</c:v>
                </c:pt>
                <c:pt idx="6">
                  <c:v>981</c:v>
                </c:pt>
                <c:pt idx="7">
                  <c:v>1135</c:v>
                </c:pt>
                <c:pt idx="8">
                  <c:v>1296</c:v>
                </c:pt>
                <c:pt idx="9">
                  <c:v>1447</c:v>
                </c:pt>
                <c:pt idx="10">
                  <c:v>1599</c:v>
                </c:pt>
                <c:pt idx="11">
                  <c:v>1748</c:v>
                </c:pt>
                <c:pt idx="12">
                  <c:v>1903</c:v>
                </c:pt>
                <c:pt idx="13">
                  <c:v>2055</c:v>
                </c:pt>
                <c:pt idx="14">
                  <c:v>2208</c:v>
                </c:pt>
                <c:pt idx="15">
                  <c:v>2359</c:v>
                </c:pt>
                <c:pt idx="16">
                  <c:v>2512</c:v>
                </c:pt>
                <c:pt idx="17">
                  <c:v>2665</c:v>
                </c:pt>
                <c:pt idx="18">
                  <c:v>2817</c:v>
                </c:pt>
                <c:pt idx="19">
                  <c:v>2970</c:v>
                </c:pt>
                <c:pt idx="20">
                  <c:v>3122</c:v>
                </c:pt>
                <c:pt idx="21">
                  <c:v>3272</c:v>
                </c:pt>
                <c:pt idx="22">
                  <c:v>3425</c:v>
                </c:pt>
                <c:pt idx="23">
                  <c:v>3576</c:v>
                </c:pt>
                <c:pt idx="24">
                  <c:v>3730</c:v>
                </c:pt>
                <c:pt idx="25">
                  <c:v>4032</c:v>
                </c:pt>
                <c:pt idx="26">
                  <c:v>4490</c:v>
                </c:pt>
                <c:pt idx="27">
                  <c:v>4641</c:v>
                </c:pt>
                <c:pt idx="28">
                  <c:v>4793</c:v>
                </c:pt>
                <c:pt idx="29">
                  <c:v>4946</c:v>
                </c:pt>
                <c:pt idx="30">
                  <c:v>5085</c:v>
                </c:pt>
                <c:pt idx="31">
                  <c:v>5233</c:v>
                </c:pt>
                <c:pt idx="32">
                  <c:v>5384</c:v>
                </c:pt>
                <c:pt idx="33">
                  <c:v>5537</c:v>
                </c:pt>
                <c:pt idx="34">
                  <c:v>5690</c:v>
                </c:pt>
                <c:pt idx="35">
                  <c:v>5839</c:v>
                </c:pt>
                <c:pt idx="36">
                  <c:v>5984</c:v>
                </c:pt>
                <c:pt idx="37">
                  <c:v>6147</c:v>
                </c:pt>
                <c:pt idx="38">
                  <c:v>6292</c:v>
                </c:pt>
                <c:pt idx="39">
                  <c:v>6444</c:v>
                </c:pt>
                <c:pt idx="40">
                  <c:v>6749</c:v>
                </c:pt>
                <c:pt idx="41">
                  <c:v>6901</c:v>
                </c:pt>
                <c:pt idx="42">
                  <c:v>7332</c:v>
                </c:pt>
                <c:pt idx="43">
                  <c:v>7488</c:v>
                </c:pt>
              </c:numCache>
            </c:numRef>
          </c:xVal>
          <c:yVal>
            <c:numRef>
              <c:f>'Peak data'!$E$3:$E$1127</c:f>
              <c:numCache>
                <c:formatCode>General</c:formatCode>
                <c:ptCount val="1111"/>
                <c:pt idx="0">
                  <c:v>41.6</c:v>
                </c:pt>
                <c:pt idx="1">
                  <c:v>41.6</c:v>
                </c:pt>
                <c:pt idx="2">
                  <c:v>40.4</c:v>
                </c:pt>
                <c:pt idx="3">
                  <c:v>39.200000000000003</c:v>
                </c:pt>
                <c:pt idx="4">
                  <c:v>39.200000000000003</c:v>
                </c:pt>
                <c:pt idx="5">
                  <c:v>39.200000000000003</c:v>
                </c:pt>
                <c:pt idx="6">
                  <c:v>39.200000000000003</c:v>
                </c:pt>
                <c:pt idx="7">
                  <c:v>39.200000000000003</c:v>
                </c:pt>
                <c:pt idx="8">
                  <c:v>39.200000000000003</c:v>
                </c:pt>
                <c:pt idx="9">
                  <c:v>39.200000000000003</c:v>
                </c:pt>
                <c:pt idx="10">
                  <c:v>39.200000000000003</c:v>
                </c:pt>
                <c:pt idx="11">
                  <c:v>39.200000000000003</c:v>
                </c:pt>
                <c:pt idx="12">
                  <c:v>39.200000000000003</c:v>
                </c:pt>
                <c:pt idx="13">
                  <c:v>39.200000000000003</c:v>
                </c:pt>
                <c:pt idx="14">
                  <c:v>39.200000000000003</c:v>
                </c:pt>
                <c:pt idx="15">
                  <c:v>39.200000000000003</c:v>
                </c:pt>
                <c:pt idx="16">
                  <c:v>39.200000000000003</c:v>
                </c:pt>
                <c:pt idx="17">
                  <c:v>39.200000000000003</c:v>
                </c:pt>
                <c:pt idx="18">
                  <c:v>39.200000000000003</c:v>
                </c:pt>
                <c:pt idx="19">
                  <c:v>39.200000000000003</c:v>
                </c:pt>
                <c:pt idx="20">
                  <c:v>39.200000000000003</c:v>
                </c:pt>
                <c:pt idx="21">
                  <c:v>39.200000000000003</c:v>
                </c:pt>
                <c:pt idx="22">
                  <c:v>39.200000000000003</c:v>
                </c:pt>
                <c:pt idx="23">
                  <c:v>39.200000000000003</c:v>
                </c:pt>
                <c:pt idx="24">
                  <c:v>39.200000000000003</c:v>
                </c:pt>
                <c:pt idx="25">
                  <c:v>39.200000000000003</c:v>
                </c:pt>
                <c:pt idx="26">
                  <c:v>38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38</c:v>
                </c:pt>
                <c:pt idx="31">
                  <c:v>38</c:v>
                </c:pt>
                <c:pt idx="32">
                  <c:v>36.799999999999997</c:v>
                </c:pt>
                <c:pt idx="33">
                  <c:v>35.6</c:v>
                </c:pt>
                <c:pt idx="34">
                  <c:v>34.4</c:v>
                </c:pt>
                <c:pt idx="35">
                  <c:v>33.200000000000003</c:v>
                </c:pt>
                <c:pt idx="36">
                  <c:v>32</c:v>
                </c:pt>
                <c:pt idx="37">
                  <c:v>31</c:v>
                </c:pt>
                <c:pt idx="38">
                  <c:v>29.8</c:v>
                </c:pt>
                <c:pt idx="39">
                  <c:v>28.6</c:v>
                </c:pt>
                <c:pt idx="40">
                  <c:v>26.2</c:v>
                </c:pt>
                <c:pt idx="41">
                  <c:v>25</c:v>
                </c:pt>
                <c:pt idx="42">
                  <c:v>22.6</c:v>
                </c:pt>
                <c:pt idx="43">
                  <c:v>21.4</c:v>
                </c:pt>
              </c:numCache>
            </c:numRef>
          </c:yVal>
        </c:ser>
        <c:axId val="133454848"/>
        <c:axId val="133489792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31"/>
            <c:marker>
              <c:symbol val="circle"/>
              <c:size val="9"/>
            </c:marker>
          </c:dPt>
          <c:dPt>
            <c:idx val="43"/>
            <c:marker>
              <c:symbol val="circle"/>
              <c:size val="9"/>
            </c:marker>
          </c:dPt>
          <c:dLbls>
            <c:dLbl>
              <c:idx val="31"/>
              <c:layout>
                <c:manualLayout>
                  <c:x val="-1.6296296296296295E-2"/>
                  <c:y val="-3.2679738562091623E-2"/>
                </c:manualLayout>
              </c:layout>
              <c:showVal val="1"/>
            </c:dLbl>
            <c:dLbl>
              <c:idx val="43"/>
              <c:layout>
                <c:manualLayout>
                  <c:x val="-6.9629629629629639E-2"/>
                  <c:y val="2.178649237472767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61</c:v>
                </c:pt>
                <c:pt idx="1">
                  <c:v>185</c:v>
                </c:pt>
                <c:pt idx="2">
                  <c:v>365</c:v>
                </c:pt>
                <c:pt idx="3">
                  <c:v>531</c:v>
                </c:pt>
                <c:pt idx="4">
                  <c:v>684</c:v>
                </c:pt>
                <c:pt idx="5">
                  <c:v>830</c:v>
                </c:pt>
                <c:pt idx="6">
                  <c:v>981</c:v>
                </c:pt>
                <c:pt idx="7">
                  <c:v>1135</c:v>
                </c:pt>
                <c:pt idx="8">
                  <c:v>1296</c:v>
                </c:pt>
                <c:pt idx="9">
                  <c:v>1447</c:v>
                </c:pt>
                <c:pt idx="10">
                  <c:v>1599</c:v>
                </c:pt>
                <c:pt idx="11">
                  <c:v>1748</c:v>
                </c:pt>
                <c:pt idx="12">
                  <c:v>1903</c:v>
                </c:pt>
                <c:pt idx="13">
                  <c:v>2055</c:v>
                </c:pt>
                <c:pt idx="14">
                  <c:v>2208</c:v>
                </c:pt>
                <c:pt idx="15">
                  <c:v>2359</c:v>
                </c:pt>
                <c:pt idx="16">
                  <c:v>2512</c:v>
                </c:pt>
                <c:pt idx="17">
                  <c:v>2665</c:v>
                </c:pt>
                <c:pt idx="18">
                  <c:v>2817</c:v>
                </c:pt>
                <c:pt idx="19">
                  <c:v>2970</c:v>
                </c:pt>
                <c:pt idx="20">
                  <c:v>3122</c:v>
                </c:pt>
                <c:pt idx="21">
                  <c:v>3272</c:v>
                </c:pt>
                <c:pt idx="22">
                  <c:v>3425</c:v>
                </c:pt>
                <c:pt idx="23">
                  <c:v>3576</c:v>
                </c:pt>
                <c:pt idx="24">
                  <c:v>3730</c:v>
                </c:pt>
                <c:pt idx="25">
                  <c:v>4032</c:v>
                </c:pt>
                <c:pt idx="26">
                  <c:v>4490</c:v>
                </c:pt>
                <c:pt idx="27">
                  <c:v>4641</c:v>
                </c:pt>
                <c:pt idx="28">
                  <c:v>4793</c:v>
                </c:pt>
                <c:pt idx="29">
                  <c:v>4946</c:v>
                </c:pt>
                <c:pt idx="30">
                  <c:v>5085</c:v>
                </c:pt>
                <c:pt idx="31">
                  <c:v>5233</c:v>
                </c:pt>
                <c:pt idx="32">
                  <c:v>5384</c:v>
                </c:pt>
                <c:pt idx="33">
                  <c:v>5537</c:v>
                </c:pt>
                <c:pt idx="34">
                  <c:v>5690</c:v>
                </c:pt>
                <c:pt idx="35">
                  <c:v>5839</c:v>
                </c:pt>
                <c:pt idx="36">
                  <c:v>5984</c:v>
                </c:pt>
                <c:pt idx="37">
                  <c:v>6147</c:v>
                </c:pt>
                <c:pt idx="38">
                  <c:v>6292</c:v>
                </c:pt>
                <c:pt idx="39">
                  <c:v>6444</c:v>
                </c:pt>
                <c:pt idx="40">
                  <c:v>6749</c:v>
                </c:pt>
                <c:pt idx="41">
                  <c:v>6901</c:v>
                </c:pt>
                <c:pt idx="42">
                  <c:v>7332</c:v>
                </c:pt>
                <c:pt idx="43">
                  <c:v>7488</c:v>
                </c:pt>
              </c:numCache>
            </c:numRef>
          </c:xVal>
          <c:yVal>
            <c:numRef>
              <c:f>'Peak data'!$F$3:$F$1127</c:f>
              <c:numCache>
                <c:formatCode>0.00</c:formatCode>
                <c:ptCount val="1111"/>
                <c:pt idx="0">
                  <c:v>0.26691911223309139</c:v>
                </c:pt>
                <c:pt idx="1">
                  <c:v>0.80950878300199858</c:v>
                </c:pt>
                <c:pt idx="2">
                  <c:v>1.5510676343746712</c:v>
                </c:pt>
                <c:pt idx="3">
                  <c:v>2.189460397601767</c:v>
                </c:pt>
                <c:pt idx="4">
                  <c:v>2.8203218680971918</c:v>
                </c:pt>
                <c:pt idx="5">
                  <c:v>3.4223203954980543</c:v>
                </c:pt>
                <c:pt idx="6">
                  <c:v>4.0449353108236039</c:v>
                </c:pt>
                <c:pt idx="7">
                  <c:v>4.6799200589039653</c:v>
                </c:pt>
                <c:pt idx="8">
                  <c:v>5.3437677500788894</c:v>
                </c:pt>
                <c:pt idx="9">
                  <c:v>5.9663826654044394</c:v>
                </c:pt>
                <c:pt idx="10">
                  <c:v>6.5931208583149266</c:v>
                </c:pt>
                <c:pt idx="11">
                  <c:v>7.2074892184706014</c:v>
                </c:pt>
                <c:pt idx="12">
                  <c:v>7.8465972441359009</c:v>
                </c:pt>
                <c:pt idx="13">
                  <c:v>8.4733354370463871</c:v>
                </c:pt>
                <c:pt idx="14">
                  <c:v>9.1041969075418123</c:v>
                </c:pt>
                <c:pt idx="15">
                  <c:v>9.7268118228673615</c:v>
                </c:pt>
                <c:pt idx="16">
                  <c:v>10.357673293362787</c:v>
                </c:pt>
                <c:pt idx="17">
                  <c:v>10.988534763858212</c:v>
                </c:pt>
                <c:pt idx="18">
                  <c:v>11.615272956768697</c:v>
                </c:pt>
                <c:pt idx="19">
                  <c:v>12.246134427264122</c:v>
                </c:pt>
                <c:pt idx="20">
                  <c:v>12.87287262017461</c:v>
                </c:pt>
                <c:pt idx="21">
                  <c:v>13.491364257915221</c:v>
                </c:pt>
                <c:pt idx="22">
                  <c:v>14.122225728410644</c:v>
                </c:pt>
                <c:pt idx="23">
                  <c:v>14.744840643736195</c:v>
                </c:pt>
                <c:pt idx="24">
                  <c:v>15.379825391816556</c:v>
                </c:pt>
                <c:pt idx="25">
                  <c:v>16.625055222467658</c:v>
                </c:pt>
                <c:pt idx="26">
                  <c:v>17.946776059745449</c:v>
                </c:pt>
                <c:pt idx="27">
                  <c:v>18.550331334805932</c:v>
                </c:pt>
                <c:pt idx="28">
                  <c:v>19.157883664668141</c:v>
                </c:pt>
                <c:pt idx="29">
                  <c:v>19.769433049332072</c:v>
                </c:pt>
                <c:pt idx="30">
                  <c:v>20.325023666771852</c:v>
                </c:pt>
                <c:pt idx="31">
                  <c:v>20.916587777427161</c:v>
                </c:pt>
                <c:pt idx="32">
                  <c:v>20.840559587672239</c:v>
                </c:pt>
                <c:pt idx="33">
                  <c:v>20.733901335857791</c:v>
                </c:pt>
                <c:pt idx="34">
                  <c:v>20.588618912380351</c:v>
                </c:pt>
                <c:pt idx="35">
                  <c:v>20.390743662564429</c:v>
                </c:pt>
                <c:pt idx="36">
                  <c:v>20.141790259808563</c:v>
                </c:pt>
                <c:pt idx="37">
                  <c:v>20.043862417166299</c:v>
                </c:pt>
                <c:pt idx="38">
                  <c:v>19.72247817397707</c:v>
                </c:pt>
                <c:pt idx="39">
                  <c:v>19.385547491322185</c:v>
                </c:pt>
                <c:pt idx="40">
                  <c:v>18.599326811822866</c:v>
                </c:pt>
                <c:pt idx="41">
                  <c:v>18.147154728095089</c:v>
                </c:pt>
                <c:pt idx="42">
                  <c:v>17.429599242663301</c:v>
                </c:pt>
                <c:pt idx="43">
                  <c:v>16.855285579047017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9"/>
            </c:marker>
          </c:dPt>
          <c:dPt>
            <c:idx val="25"/>
            <c:marker>
              <c:symbol val="square"/>
              <c:size val="9"/>
            </c:marker>
          </c:dPt>
          <c:dPt>
            <c:idx val="43"/>
            <c:marker>
              <c:symbol val="square"/>
              <c:size val="9"/>
            </c:marker>
          </c:dPt>
          <c:dLbls>
            <c:dLbl>
              <c:idx val="0"/>
              <c:layout>
                <c:manualLayout>
                  <c:x val="-8.8888888888888976E-3"/>
                  <c:y val="5.2287581699346455E-2"/>
                </c:manualLayout>
              </c:layout>
              <c:showVal val="1"/>
            </c:dLbl>
            <c:dLbl>
              <c:idx val="25"/>
              <c:layout>
                <c:manualLayout>
                  <c:x val="-7.1111111111111111E-2"/>
                  <c:y val="4.3572984749455389E-2"/>
                </c:manualLayout>
              </c:layout>
              <c:showVal val="1"/>
            </c:dLbl>
            <c:dLbl>
              <c:idx val="43"/>
              <c:layout>
                <c:manualLayout>
                  <c:x val="-7.2592592592592597E-2"/>
                  <c:y val="3.9215686274509803E-2"/>
                </c:manualLayout>
              </c:layout>
              <c:showVal val="1"/>
            </c:dLbl>
            <c:delete val="1"/>
          </c:dLbls>
          <c:xVal>
            <c:numRef>
              <c:f>'Peak data'!$D$3:$D$46</c:f>
              <c:numCache>
                <c:formatCode>General</c:formatCode>
                <c:ptCount val="44"/>
                <c:pt idx="0">
                  <c:v>61</c:v>
                </c:pt>
                <c:pt idx="1">
                  <c:v>185</c:v>
                </c:pt>
                <c:pt idx="2">
                  <c:v>365</c:v>
                </c:pt>
                <c:pt idx="3">
                  <c:v>531</c:v>
                </c:pt>
                <c:pt idx="4">
                  <c:v>684</c:v>
                </c:pt>
                <c:pt idx="5">
                  <c:v>830</c:v>
                </c:pt>
                <c:pt idx="6">
                  <c:v>981</c:v>
                </c:pt>
                <c:pt idx="7">
                  <c:v>1135</c:v>
                </c:pt>
                <c:pt idx="8">
                  <c:v>1296</c:v>
                </c:pt>
                <c:pt idx="9">
                  <c:v>1447</c:v>
                </c:pt>
                <c:pt idx="10">
                  <c:v>1599</c:v>
                </c:pt>
                <c:pt idx="11">
                  <c:v>1748</c:v>
                </c:pt>
                <c:pt idx="12">
                  <c:v>1903</c:v>
                </c:pt>
                <c:pt idx="13">
                  <c:v>2055</c:v>
                </c:pt>
                <c:pt idx="14">
                  <c:v>2208</c:v>
                </c:pt>
                <c:pt idx="15">
                  <c:v>2359</c:v>
                </c:pt>
                <c:pt idx="16">
                  <c:v>2512</c:v>
                </c:pt>
                <c:pt idx="17">
                  <c:v>2665</c:v>
                </c:pt>
                <c:pt idx="18">
                  <c:v>2817</c:v>
                </c:pt>
                <c:pt idx="19">
                  <c:v>2970</c:v>
                </c:pt>
                <c:pt idx="20">
                  <c:v>3122</c:v>
                </c:pt>
                <c:pt idx="21">
                  <c:v>3272</c:v>
                </c:pt>
                <c:pt idx="22">
                  <c:v>3425</c:v>
                </c:pt>
                <c:pt idx="23">
                  <c:v>3576</c:v>
                </c:pt>
                <c:pt idx="24">
                  <c:v>3730</c:v>
                </c:pt>
                <c:pt idx="25">
                  <c:v>4032</c:v>
                </c:pt>
                <c:pt idx="26">
                  <c:v>4490</c:v>
                </c:pt>
                <c:pt idx="27">
                  <c:v>4641</c:v>
                </c:pt>
                <c:pt idx="28">
                  <c:v>4793</c:v>
                </c:pt>
                <c:pt idx="29">
                  <c:v>4946</c:v>
                </c:pt>
                <c:pt idx="30">
                  <c:v>5085</c:v>
                </c:pt>
                <c:pt idx="31">
                  <c:v>5233</c:v>
                </c:pt>
                <c:pt idx="32">
                  <c:v>5384</c:v>
                </c:pt>
                <c:pt idx="33">
                  <c:v>5537</c:v>
                </c:pt>
                <c:pt idx="34">
                  <c:v>5690</c:v>
                </c:pt>
                <c:pt idx="35">
                  <c:v>5839</c:v>
                </c:pt>
                <c:pt idx="36">
                  <c:v>5984</c:v>
                </c:pt>
                <c:pt idx="37">
                  <c:v>6147</c:v>
                </c:pt>
                <c:pt idx="38">
                  <c:v>6292</c:v>
                </c:pt>
                <c:pt idx="39">
                  <c:v>6444</c:v>
                </c:pt>
                <c:pt idx="40">
                  <c:v>6749</c:v>
                </c:pt>
                <c:pt idx="41">
                  <c:v>6901</c:v>
                </c:pt>
                <c:pt idx="42">
                  <c:v>7332</c:v>
                </c:pt>
                <c:pt idx="43">
                  <c:v>7488</c:v>
                </c:pt>
              </c:numCache>
            </c:numRef>
          </c:xVal>
          <c:yVal>
            <c:numRef>
              <c:f>'Peak data'!$A$3:$A$46</c:f>
              <c:numCache>
                <c:formatCode>General</c:formatCode>
                <c:ptCount val="44"/>
                <c:pt idx="0">
                  <c:v>74.64</c:v>
                </c:pt>
                <c:pt idx="1">
                  <c:v>74.64</c:v>
                </c:pt>
                <c:pt idx="2">
                  <c:v>74.53</c:v>
                </c:pt>
                <c:pt idx="3">
                  <c:v>74.41</c:v>
                </c:pt>
                <c:pt idx="4">
                  <c:v>74.290000000000006</c:v>
                </c:pt>
                <c:pt idx="5">
                  <c:v>74.290000000000006</c:v>
                </c:pt>
                <c:pt idx="6">
                  <c:v>74.17</c:v>
                </c:pt>
                <c:pt idx="7">
                  <c:v>74.06</c:v>
                </c:pt>
                <c:pt idx="8">
                  <c:v>73.94</c:v>
                </c:pt>
                <c:pt idx="9">
                  <c:v>73.819999999999993</c:v>
                </c:pt>
                <c:pt idx="10">
                  <c:v>73.7</c:v>
                </c:pt>
                <c:pt idx="11">
                  <c:v>73.7</c:v>
                </c:pt>
                <c:pt idx="12">
                  <c:v>73.59</c:v>
                </c:pt>
                <c:pt idx="13">
                  <c:v>73.349999999999994</c:v>
                </c:pt>
                <c:pt idx="14">
                  <c:v>73.349999999999994</c:v>
                </c:pt>
                <c:pt idx="15">
                  <c:v>73.23</c:v>
                </c:pt>
                <c:pt idx="16">
                  <c:v>73.12</c:v>
                </c:pt>
                <c:pt idx="17">
                  <c:v>73</c:v>
                </c:pt>
                <c:pt idx="18">
                  <c:v>72.88</c:v>
                </c:pt>
                <c:pt idx="19">
                  <c:v>72.760000000000005</c:v>
                </c:pt>
                <c:pt idx="20">
                  <c:v>72.650000000000006</c:v>
                </c:pt>
                <c:pt idx="21">
                  <c:v>72.53</c:v>
                </c:pt>
                <c:pt idx="22">
                  <c:v>72.41</c:v>
                </c:pt>
                <c:pt idx="23">
                  <c:v>72.3</c:v>
                </c:pt>
                <c:pt idx="24">
                  <c:v>72.06</c:v>
                </c:pt>
                <c:pt idx="25">
                  <c:v>71.83</c:v>
                </c:pt>
                <c:pt idx="26">
                  <c:v>71.59</c:v>
                </c:pt>
                <c:pt idx="27">
                  <c:v>71.59</c:v>
                </c:pt>
                <c:pt idx="28">
                  <c:v>71.47</c:v>
                </c:pt>
                <c:pt idx="29">
                  <c:v>71.12</c:v>
                </c:pt>
                <c:pt idx="30">
                  <c:v>71.12</c:v>
                </c:pt>
                <c:pt idx="31">
                  <c:v>70.89</c:v>
                </c:pt>
                <c:pt idx="32">
                  <c:v>71</c:v>
                </c:pt>
                <c:pt idx="33">
                  <c:v>70.89</c:v>
                </c:pt>
                <c:pt idx="34">
                  <c:v>70.77</c:v>
                </c:pt>
                <c:pt idx="35">
                  <c:v>70.53</c:v>
                </c:pt>
                <c:pt idx="36">
                  <c:v>70.42</c:v>
                </c:pt>
                <c:pt idx="37">
                  <c:v>70.3</c:v>
                </c:pt>
                <c:pt idx="38">
                  <c:v>70.3</c:v>
                </c:pt>
                <c:pt idx="39">
                  <c:v>70.069999999999993</c:v>
                </c:pt>
                <c:pt idx="40">
                  <c:v>69.709999999999994</c:v>
                </c:pt>
                <c:pt idx="41">
                  <c:v>69.48</c:v>
                </c:pt>
                <c:pt idx="42">
                  <c:v>68.89</c:v>
                </c:pt>
                <c:pt idx="43">
                  <c:v>69.95</c:v>
                </c:pt>
              </c:numCache>
            </c:numRef>
          </c:yVal>
        </c:ser>
        <c:axId val="133454848"/>
        <c:axId val="13348979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34"/>
            <c:marker>
              <c:symbol val="triangle"/>
              <c:size val="8"/>
            </c:marker>
          </c:dPt>
          <c:dPt>
            <c:idx val="43"/>
            <c:marker>
              <c:symbol val="triangle"/>
              <c:size val="8"/>
            </c:marker>
          </c:dPt>
          <c:dLbls>
            <c:dLbl>
              <c:idx val="34"/>
              <c:layout>
                <c:manualLayout>
                  <c:x val="-6.5185185185185165E-2"/>
                  <c:y val="-1.7429193899782147E-2"/>
                </c:manualLayout>
              </c:layout>
              <c:showVal val="1"/>
            </c:dLbl>
            <c:dLbl>
              <c:idx val="43"/>
              <c:layout>
                <c:manualLayout>
                  <c:x val="-6.5185185185185165E-2"/>
                  <c:y val="-4.575163398692815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61</c:v>
                </c:pt>
                <c:pt idx="1">
                  <c:v>185</c:v>
                </c:pt>
                <c:pt idx="2">
                  <c:v>365</c:v>
                </c:pt>
                <c:pt idx="3">
                  <c:v>531</c:v>
                </c:pt>
                <c:pt idx="4">
                  <c:v>684</c:v>
                </c:pt>
                <c:pt idx="5">
                  <c:v>830</c:v>
                </c:pt>
                <c:pt idx="6">
                  <c:v>981</c:v>
                </c:pt>
                <c:pt idx="7">
                  <c:v>1135</c:v>
                </c:pt>
                <c:pt idx="8">
                  <c:v>1296</c:v>
                </c:pt>
                <c:pt idx="9">
                  <c:v>1447</c:v>
                </c:pt>
                <c:pt idx="10">
                  <c:v>1599</c:v>
                </c:pt>
                <c:pt idx="11">
                  <c:v>1748</c:v>
                </c:pt>
                <c:pt idx="12">
                  <c:v>1903</c:v>
                </c:pt>
                <c:pt idx="13">
                  <c:v>2055</c:v>
                </c:pt>
                <c:pt idx="14">
                  <c:v>2208</c:v>
                </c:pt>
                <c:pt idx="15">
                  <c:v>2359</c:v>
                </c:pt>
                <c:pt idx="16">
                  <c:v>2512</c:v>
                </c:pt>
                <c:pt idx="17">
                  <c:v>2665</c:v>
                </c:pt>
                <c:pt idx="18">
                  <c:v>2817</c:v>
                </c:pt>
                <c:pt idx="19">
                  <c:v>2970</c:v>
                </c:pt>
                <c:pt idx="20">
                  <c:v>3122</c:v>
                </c:pt>
                <c:pt idx="21">
                  <c:v>3272</c:v>
                </c:pt>
                <c:pt idx="22">
                  <c:v>3425</c:v>
                </c:pt>
                <c:pt idx="23">
                  <c:v>3576</c:v>
                </c:pt>
                <c:pt idx="24">
                  <c:v>3730</c:v>
                </c:pt>
                <c:pt idx="25">
                  <c:v>4032</c:v>
                </c:pt>
                <c:pt idx="26">
                  <c:v>4490</c:v>
                </c:pt>
                <c:pt idx="27">
                  <c:v>4641</c:v>
                </c:pt>
                <c:pt idx="28">
                  <c:v>4793</c:v>
                </c:pt>
                <c:pt idx="29">
                  <c:v>4946</c:v>
                </c:pt>
                <c:pt idx="30">
                  <c:v>5085</c:v>
                </c:pt>
                <c:pt idx="31">
                  <c:v>5233</c:v>
                </c:pt>
                <c:pt idx="32">
                  <c:v>5384</c:v>
                </c:pt>
                <c:pt idx="33">
                  <c:v>5537</c:v>
                </c:pt>
                <c:pt idx="34">
                  <c:v>5690</c:v>
                </c:pt>
                <c:pt idx="35">
                  <c:v>5839</c:v>
                </c:pt>
                <c:pt idx="36">
                  <c:v>5984</c:v>
                </c:pt>
                <c:pt idx="37">
                  <c:v>6147</c:v>
                </c:pt>
                <c:pt idx="38">
                  <c:v>6292</c:v>
                </c:pt>
                <c:pt idx="39">
                  <c:v>6444</c:v>
                </c:pt>
                <c:pt idx="40">
                  <c:v>6749</c:v>
                </c:pt>
                <c:pt idx="41">
                  <c:v>6901</c:v>
                </c:pt>
                <c:pt idx="42">
                  <c:v>7332</c:v>
                </c:pt>
                <c:pt idx="43">
                  <c:v>7488</c:v>
                </c:pt>
              </c:numCache>
            </c:numRef>
          </c:xVal>
          <c:yVal>
            <c:numRef>
              <c:f>'Peak data'!$B$3:$B$246</c:f>
              <c:numCache>
                <c:formatCode>General</c:formatCode>
                <c:ptCount val="230"/>
                <c:pt idx="0">
                  <c:v>33.9</c:v>
                </c:pt>
                <c:pt idx="1">
                  <c:v>33.4</c:v>
                </c:pt>
                <c:pt idx="2">
                  <c:v>39.299999999999997</c:v>
                </c:pt>
                <c:pt idx="3">
                  <c:v>49.7</c:v>
                </c:pt>
                <c:pt idx="4">
                  <c:v>59.5</c:v>
                </c:pt>
                <c:pt idx="5">
                  <c:v>68.599999999999994</c:v>
                </c:pt>
                <c:pt idx="6">
                  <c:v>77.3</c:v>
                </c:pt>
                <c:pt idx="7">
                  <c:v>85.8</c:v>
                </c:pt>
                <c:pt idx="8">
                  <c:v>94.9</c:v>
                </c:pt>
                <c:pt idx="9">
                  <c:v>104.4</c:v>
                </c:pt>
                <c:pt idx="10">
                  <c:v>113.4</c:v>
                </c:pt>
                <c:pt idx="11">
                  <c:v>122.4</c:v>
                </c:pt>
                <c:pt idx="12">
                  <c:v>131.1</c:v>
                </c:pt>
                <c:pt idx="13">
                  <c:v>140.30000000000001</c:v>
                </c:pt>
                <c:pt idx="14">
                  <c:v>149.9</c:v>
                </c:pt>
                <c:pt idx="15">
                  <c:v>158.9</c:v>
                </c:pt>
                <c:pt idx="16">
                  <c:v>167.7</c:v>
                </c:pt>
                <c:pt idx="17">
                  <c:v>177.4</c:v>
                </c:pt>
                <c:pt idx="18">
                  <c:v>186.5</c:v>
                </c:pt>
                <c:pt idx="19">
                  <c:v>196.3</c:v>
                </c:pt>
                <c:pt idx="20">
                  <c:v>205.3</c:v>
                </c:pt>
                <c:pt idx="21">
                  <c:v>215.4</c:v>
                </c:pt>
                <c:pt idx="22">
                  <c:v>224.8</c:v>
                </c:pt>
                <c:pt idx="23">
                  <c:v>234.2</c:v>
                </c:pt>
                <c:pt idx="24">
                  <c:v>242.7</c:v>
                </c:pt>
                <c:pt idx="25">
                  <c:v>261.60000000000002</c:v>
                </c:pt>
                <c:pt idx="26">
                  <c:v>290.89999999999998</c:v>
                </c:pt>
                <c:pt idx="27">
                  <c:v>300.60000000000002</c:v>
                </c:pt>
                <c:pt idx="28">
                  <c:v>310.5</c:v>
                </c:pt>
                <c:pt idx="29">
                  <c:v>320.39999999999998</c:v>
                </c:pt>
                <c:pt idx="30">
                  <c:v>328.6</c:v>
                </c:pt>
                <c:pt idx="31">
                  <c:v>330.7</c:v>
                </c:pt>
                <c:pt idx="32">
                  <c:v>332.2</c:v>
                </c:pt>
                <c:pt idx="33">
                  <c:v>332.7</c:v>
                </c:pt>
                <c:pt idx="34">
                  <c:v>332.5</c:v>
                </c:pt>
                <c:pt idx="35">
                  <c:v>331.8</c:v>
                </c:pt>
                <c:pt idx="36">
                  <c:v>332.7</c:v>
                </c:pt>
                <c:pt idx="37">
                  <c:v>331.9</c:v>
                </c:pt>
                <c:pt idx="38">
                  <c:v>328.4</c:v>
                </c:pt>
                <c:pt idx="39">
                  <c:v>327.5</c:v>
                </c:pt>
                <c:pt idx="40">
                  <c:v>324.39999999999998</c:v>
                </c:pt>
                <c:pt idx="41">
                  <c:v>327</c:v>
                </c:pt>
                <c:pt idx="42">
                  <c:v>318.60000000000002</c:v>
                </c:pt>
                <c:pt idx="43">
                  <c:v>313.3</c:v>
                </c:pt>
              </c:numCache>
            </c:numRef>
          </c:yVal>
        </c:ser>
        <c:axId val="133491712"/>
        <c:axId val="132645632"/>
      </c:scatterChart>
      <c:valAx>
        <c:axId val="133454848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489792"/>
        <c:crosses val="autoZero"/>
        <c:crossBetween val="midCat"/>
      </c:valAx>
      <c:valAx>
        <c:axId val="1334897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7.7592300962379774E-3"/>
              <c:y val="0.16079717976429433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454848"/>
        <c:crosses val="autoZero"/>
        <c:crossBetween val="midCat"/>
      </c:valAx>
      <c:valAx>
        <c:axId val="133491712"/>
        <c:scaling>
          <c:orientation val="minMax"/>
        </c:scaling>
        <c:delete val="1"/>
        <c:axPos val="b"/>
        <c:numFmt formatCode="General" sourceLinked="1"/>
        <c:tickLblPos val="none"/>
        <c:crossAx val="132645632"/>
        <c:crosses val="autoZero"/>
        <c:crossBetween val="midCat"/>
      </c:valAx>
      <c:valAx>
        <c:axId val="13264563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49171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59445902595517"/>
          <c:y val="0.92877275144528504"/>
          <c:w val="0.66832009332166864"/>
          <c:h val="4.21139759490848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65</c:v>
                </c:pt>
                <c:pt idx="1">
                  <c:v>70</c:v>
                </c:pt>
                <c:pt idx="2">
                  <c:v>77</c:v>
                </c:pt>
                <c:pt idx="3">
                  <c:v>82</c:v>
                </c:pt>
                <c:pt idx="4">
                  <c:v>88</c:v>
                </c:pt>
                <c:pt idx="5">
                  <c:v>92</c:v>
                </c:pt>
                <c:pt idx="6">
                  <c:v>90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81</c:v>
                </c:pt>
                <c:pt idx="1">
                  <c:v>80</c:v>
                </c:pt>
                <c:pt idx="2">
                  <c:v>81</c:v>
                </c:pt>
                <c:pt idx="3">
                  <c:v>80</c:v>
                </c:pt>
                <c:pt idx="4">
                  <c:v>81</c:v>
                </c:pt>
                <c:pt idx="5">
                  <c:v>80</c:v>
                </c:pt>
                <c:pt idx="6">
                  <c:v>80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16.5</c:v>
                </c:pt>
                <c:pt idx="1">
                  <c:v>31</c:v>
                </c:pt>
                <c:pt idx="2">
                  <c:v>50</c:v>
                </c:pt>
                <c:pt idx="3">
                  <c:v>69</c:v>
                </c:pt>
                <c:pt idx="4">
                  <c:v>91</c:v>
                </c:pt>
                <c:pt idx="5">
                  <c:v>143</c:v>
                </c:pt>
                <c:pt idx="6">
                  <c:v>183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122</c:v>
                </c:pt>
                <c:pt idx="1">
                  <c:v>128</c:v>
                </c:pt>
                <c:pt idx="2">
                  <c:v>134</c:v>
                </c:pt>
                <c:pt idx="3">
                  <c:v>125</c:v>
                </c:pt>
                <c:pt idx="4">
                  <c:v>123</c:v>
                </c:pt>
                <c:pt idx="5">
                  <c:v>141</c:v>
                </c:pt>
                <c:pt idx="6">
                  <c:v>163</c:v>
                </c:pt>
              </c:numCache>
            </c:numRef>
          </c:yVal>
        </c:ser>
        <c:axId val="132720128"/>
        <c:axId val="13272204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6.1950000000000003</c:v>
                </c:pt>
                <c:pt idx="1">
                  <c:v>6.1950000000000003</c:v>
                </c:pt>
                <c:pt idx="2">
                  <c:v>7.08</c:v>
                </c:pt>
                <c:pt idx="3">
                  <c:v>7.9650000000000007</c:v>
                </c:pt>
                <c:pt idx="4">
                  <c:v>8.8500000000000014</c:v>
                </c:pt>
                <c:pt idx="5">
                  <c:v>11.505000000000001</c:v>
                </c:pt>
                <c:pt idx="6">
                  <c:v>12.242500000000001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1.1795506473724295</c:v>
                </c:pt>
                <c:pt idx="1">
                  <c:v>2.3591012947448591</c:v>
                </c:pt>
                <c:pt idx="2">
                  <c:v>4.044173648134044</c:v>
                </c:pt>
                <c:pt idx="3">
                  <c:v>6.0662604722010673</c:v>
                </c:pt>
                <c:pt idx="4">
                  <c:v>8.425361766945926</c:v>
                </c:pt>
                <c:pt idx="5">
                  <c:v>13.143564356435643</c:v>
                </c:pt>
                <c:pt idx="6">
                  <c:v>16.317117288651946</c:v>
                </c:pt>
              </c:numCache>
            </c:numRef>
          </c:yVal>
        </c:ser>
        <c:axId val="132733568"/>
        <c:axId val="132732032"/>
      </c:scatterChart>
      <c:valAx>
        <c:axId val="13272012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722048"/>
        <c:crosses val="autoZero"/>
        <c:crossBetween val="midCat"/>
      </c:valAx>
      <c:valAx>
        <c:axId val="13272204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720128"/>
        <c:crosses val="autoZero"/>
        <c:crossBetween val="midCat"/>
      </c:valAx>
      <c:valAx>
        <c:axId val="132732032"/>
        <c:scaling>
          <c:orientation val="minMax"/>
        </c:scaling>
        <c:axPos val="r"/>
        <c:numFmt formatCode="0.0" sourceLinked="0"/>
        <c:tickLblPos val="nextTo"/>
        <c:crossAx val="132733568"/>
        <c:crosses val="max"/>
        <c:crossBetween val="midCat"/>
      </c:valAx>
      <c:valAx>
        <c:axId val="132733568"/>
        <c:scaling>
          <c:orientation val="minMax"/>
        </c:scaling>
        <c:delete val="1"/>
        <c:axPos val="b"/>
        <c:numFmt formatCode="General" sourceLinked="1"/>
        <c:tickLblPos val="none"/>
        <c:crossAx val="1327320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"/>
          <c:y val="0.16639477977161488"/>
          <c:w val="0.79134295227524976"/>
          <c:h val="0.655791190864606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65</c:v>
                </c:pt>
                <c:pt idx="1">
                  <c:v>70</c:v>
                </c:pt>
                <c:pt idx="2">
                  <c:v>77</c:v>
                </c:pt>
                <c:pt idx="3">
                  <c:v>82</c:v>
                </c:pt>
                <c:pt idx="4">
                  <c:v>88</c:v>
                </c:pt>
                <c:pt idx="5">
                  <c:v>92</c:v>
                </c:pt>
                <c:pt idx="6">
                  <c:v>90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81</c:v>
                </c:pt>
                <c:pt idx="1">
                  <c:v>80</c:v>
                </c:pt>
                <c:pt idx="2">
                  <c:v>81</c:v>
                </c:pt>
                <c:pt idx="3">
                  <c:v>80</c:v>
                </c:pt>
                <c:pt idx="4">
                  <c:v>81</c:v>
                </c:pt>
                <c:pt idx="5">
                  <c:v>80</c:v>
                </c:pt>
                <c:pt idx="6">
                  <c:v>80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16.5</c:v>
                </c:pt>
                <c:pt idx="1">
                  <c:v>31</c:v>
                </c:pt>
                <c:pt idx="2">
                  <c:v>50</c:v>
                </c:pt>
                <c:pt idx="3">
                  <c:v>69</c:v>
                </c:pt>
                <c:pt idx="4">
                  <c:v>91</c:v>
                </c:pt>
                <c:pt idx="5">
                  <c:v>143</c:v>
                </c:pt>
                <c:pt idx="6">
                  <c:v>183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122</c:v>
                </c:pt>
                <c:pt idx="1">
                  <c:v>128</c:v>
                </c:pt>
                <c:pt idx="2">
                  <c:v>134</c:v>
                </c:pt>
                <c:pt idx="3">
                  <c:v>125</c:v>
                </c:pt>
                <c:pt idx="4">
                  <c:v>123</c:v>
                </c:pt>
                <c:pt idx="5">
                  <c:v>141</c:v>
                </c:pt>
                <c:pt idx="6">
                  <c:v>163</c:v>
                </c:pt>
              </c:numCache>
            </c:numRef>
          </c:yVal>
        </c:ser>
        <c:axId val="132922752"/>
        <c:axId val="13292902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8.4</c:v>
                </c:pt>
                <c:pt idx="1">
                  <c:v>8.4</c:v>
                </c:pt>
                <c:pt idx="2">
                  <c:v>9.6</c:v>
                </c:pt>
                <c:pt idx="3">
                  <c:v>10.8</c:v>
                </c:pt>
                <c:pt idx="4">
                  <c:v>12</c:v>
                </c:pt>
                <c:pt idx="5">
                  <c:v>15.6</c:v>
                </c:pt>
                <c:pt idx="6">
                  <c:v>16.600000000000001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0.88355948248658878</c:v>
                </c:pt>
                <c:pt idx="1">
                  <c:v>1.7671189649731776</c:v>
                </c:pt>
                <c:pt idx="2">
                  <c:v>3.0293467970968759</c:v>
                </c:pt>
                <c:pt idx="3">
                  <c:v>4.5440201956453139</c:v>
                </c:pt>
                <c:pt idx="4">
                  <c:v>6.3111391606184917</c:v>
                </c:pt>
                <c:pt idx="5">
                  <c:v>9.8453770905648472</c:v>
                </c:pt>
                <c:pt idx="6">
                  <c:v>12.22257284106448</c:v>
                </c:pt>
              </c:numCache>
            </c:numRef>
          </c:yVal>
        </c:ser>
        <c:axId val="132940544"/>
        <c:axId val="132930560"/>
      </c:scatterChart>
      <c:valAx>
        <c:axId val="1329227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929024"/>
        <c:crosses val="autoZero"/>
        <c:crossBetween val="midCat"/>
      </c:valAx>
      <c:valAx>
        <c:axId val="13292902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922752"/>
        <c:crosses val="autoZero"/>
        <c:crossBetween val="midCat"/>
      </c:valAx>
      <c:valAx>
        <c:axId val="132930560"/>
        <c:scaling>
          <c:orientation val="minMax"/>
        </c:scaling>
        <c:axPos val="r"/>
        <c:numFmt formatCode="0.0" sourceLinked="0"/>
        <c:tickLblPos val="nextTo"/>
        <c:crossAx val="132940544"/>
        <c:crosses val="max"/>
        <c:crossBetween val="midCat"/>
      </c:valAx>
      <c:valAx>
        <c:axId val="132940544"/>
        <c:scaling>
          <c:orientation val="minMax"/>
        </c:scaling>
        <c:delete val="1"/>
        <c:axPos val="b"/>
        <c:numFmt formatCode="General" sourceLinked="1"/>
        <c:tickLblPos val="none"/>
        <c:crossAx val="1329305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"/>
          <c:y val="0.16639477977161488"/>
          <c:w val="0.79134295227524976"/>
          <c:h val="0.655791190864606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71</c:v>
                </c:pt>
                <c:pt idx="1">
                  <c:v>76</c:v>
                </c:pt>
                <c:pt idx="2">
                  <c:v>76</c:v>
                </c:pt>
                <c:pt idx="3">
                  <c:v>84</c:v>
                </c:pt>
                <c:pt idx="4">
                  <c:v>80</c:v>
                </c:pt>
                <c:pt idx="5">
                  <c:v>81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92</c:v>
                </c:pt>
                <c:pt idx="1">
                  <c:v>93</c:v>
                </c:pt>
                <c:pt idx="2">
                  <c:v>93</c:v>
                </c:pt>
                <c:pt idx="3">
                  <c:v>91</c:v>
                </c:pt>
                <c:pt idx="4">
                  <c:v>92</c:v>
                </c:pt>
                <c:pt idx="5">
                  <c:v>93</c:v>
                </c:pt>
                <c:pt idx="6">
                  <c:v>91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14</c:v>
                </c:pt>
                <c:pt idx="1">
                  <c:v>23</c:v>
                </c:pt>
                <c:pt idx="2">
                  <c:v>35</c:v>
                </c:pt>
                <c:pt idx="3">
                  <c:v>43</c:v>
                </c:pt>
                <c:pt idx="4">
                  <c:v>57</c:v>
                </c:pt>
                <c:pt idx="5">
                  <c:v>55</c:v>
                </c:pt>
                <c:pt idx="6">
                  <c:v>105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89</c:v>
                </c:pt>
                <c:pt idx="1">
                  <c:v>83</c:v>
                </c:pt>
                <c:pt idx="2">
                  <c:v>87</c:v>
                </c:pt>
                <c:pt idx="3">
                  <c:v>83</c:v>
                </c:pt>
                <c:pt idx="4">
                  <c:v>87</c:v>
                </c:pt>
                <c:pt idx="5">
                  <c:v>74</c:v>
                </c:pt>
                <c:pt idx="6">
                  <c:v>100</c:v>
                </c:pt>
              </c:numCache>
            </c:numRef>
          </c:yVal>
        </c:ser>
        <c:axId val="133682688"/>
        <c:axId val="13368460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6.1950000000000003</c:v>
                </c:pt>
                <c:pt idx="1">
                  <c:v>5.3100000000000005</c:v>
                </c:pt>
                <c:pt idx="2">
                  <c:v>5.3100000000000005</c:v>
                </c:pt>
                <c:pt idx="3">
                  <c:v>5.3100000000000005</c:v>
                </c:pt>
                <c:pt idx="4">
                  <c:v>5.3100000000000005</c:v>
                </c:pt>
                <c:pt idx="5">
                  <c:v>4.4250000000000007</c:v>
                </c:pt>
                <c:pt idx="6">
                  <c:v>5.3100000000000005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1.1795506473724295</c:v>
                </c:pt>
                <c:pt idx="1">
                  <c:v>2.0220868240670224</c:v>
                </c:pt>
                <c:pt idx="2">
                  <c:v>3.0331302361005337</c:v>
                </c:pt>
                <c:pt idx="3">
                  <c:v>4.0441736481340449</c:v>
                </c:pt>
                <c:pt idx="4">
                  <c:v>5.0552170601675561</c:v>
                </c:pt>
                <c:pt idx="5">
                  <c:v>5.0552170601675561</c:v>
                </c:pt>
                <c:pt idx="6">
                  <c:v>7.0773038842345777</c:v>
                </c:pt>
              </c:numCache>
            </c:numRef>
          </c:yVal>
        </c:ser>
        <c:axId val="133692032"/>
        <c:axId val="133690496"/>
      </c:scatterChart>
      <c:valAx>
        <c:axId val="1336826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684608"/>
        <c:crosses val="autoZero"/>
        <c:crossBetween val="midCat"/>
      </c:valAx>
      <c:valAx>
        <c:axId val="13368460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682688"/>
        <c:crosses val="autoZero"/>
        <c:crossBetween val="midCat"/>
      </c:valAx>
      <c:valAx>
        <c:axId val="133690496"/>
        <c:scaling>
          <c:orientation val="minMax"/>
        </c:scaling>
        <c:axPos val="r"/>
        <c:numFmt formatCode="0.0" sourceLinked="0"/>
        <c:tickLblPos val="nextTo"/>
        <c:crossAx val="133692032"/>
        <c:crosses val="max"/>
        <c:crossBetween val="midCat"/>
      </c:valAx>
      <c:valAx>
        <c:axId val="133692032"/>
        <c:scaling>
          <c:orientation val="minMax"/>
        </c:scaling>
        <c:delete val="1"/>
        <c:axPos val="b"/>
        <c:numFmt formatCode="General" sourceLinked="1"/>
        <c:tickLblPos val="none"/>
        <c:crossAx val="1336904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2"/>
          <c:y val="0.16639477977161488"/>
          <c:w val="0.79134295227524976"/>
          <c:h val="0.655791190864606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71</c:v>
                </c:pt>
                <c:pt idx="1">
                  <c:v>76</c:v>
                </c:pt>
                <c:pt idx="2">
                  <c:v>76</c:v>
                </c:pt>
                <c:pt idx="3">
                  <c:v>84</c:v>
                </c:pt>
                <c:pt idx="4">
                  <c:v>80</c:v>
                </c:pt>
                <c:pt idx="5">
                  <c:v>81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92</c:v>
                </c:pt>
                <c:pt idx="1">
                  <c:v>93</c:v>
                </c:pt>
                <c:pt idx="2">
                  <c:v>93</c:v>
                </c:pt>
                <c:pt idx="3">
                  <c:v>91</c:v>
                </c:pt>
                <c:pt idx="4">
                  <c:v>92</c:v>
                </c:pt>
                <c:pt idx="5">
                  <c:v>93</c:v>
                </c:pt>
                <c:pt idx="6">
                  <c:v>91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14</c:v>
                </c:pt>
                <c:pt idx="1">
                  <c:v>23</c:v>
                </c:pt>
                <c:pt idx="2">
                  <c:v>35</c:v>
                </c:pt>
                <c:pt idx="3">
                  <c:v>43</c:v>
                </c:pt>
                <c:pt idx="4">
                  <c:v>57</c:v>
                </c:pt>
                <c:pt idx="5">
                  <c:v>55</c:v>
                </c:pt>
                <c:pt idx="6">
                  <c:v>105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89</c:v>
                </c:pt>
                <c:pt idx="1">
                  <c:v>83</c:v>
                </c:pt>
                <c:pt idx="2">
                  <c:v>87</c:v>
                </c:pt>
                <c:pt idx="3">
                  <c:v>83</c:v>
                </c:pt>
                <c:pt idx="4">
                  <c:v>87</c:v>
                </c:pt>
                <c:pt idx="5">
                  <c:v>74</c:v>
                </c:pt>
                <c:pt idx="6">
                  <c:v>100</c:v>
                </c:pt>
              </c:numCache>
            </c:numRef>
          </c:yVal>
        </c:ser>
        <c:axId val="133729664"/>
        <c:axId val="13374003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8.4</c:v>
                </c:pt>
                <c:pt idx="1">
                  <c:v>7.2</c:v>
                </c:pt>
                <c:pt idx="2">
                  <c:v>7.2</c:v>
                </c:pt>
                <c:pt idx="3">
                  <c:v>7.2</c:v>
                </c:pt>
                <c:pt idx="4">
                  <c:v>7.2</c:v>
                </c:pt>
                <c:pt idx="5">
                  <c:v>6</c:v>
                </c:pt>
                <c:pt idx="6">
                  <c:v>7.2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0.88355948248658878</c:v>
                </c:pt>
                <c:pt idx="1">
                  <c:v>1.514673398548438</c:v>
                </c:pt>
                <c:pt idx="2">
                  <c:v>2.2720100978226569</c:v>
                </c:pt>
                <c:pt idx="3">
                  <c:v>3.0293467970968759</c:v>
                </c:pt>
                <c:pt idx="4">
                  <c:v>3.7866834963710949</c:v>
                </c:pt>
                <c:pt idx="5">
                  <c:v>3.7866834963710949</c:v>
                </c:pt>
                <c:pt idx="6">
                  <c:v>5.3013568949195333</c:v>
                </c:pt>
              </c:numCache>
            </c:numRef>
          </c:yVal>
        </c:ser>
        <c:axId val="133751552"/>
        <c:axId val="133741568"/>
      </c:scatterChart>
      <c:valAx>
        <c:axId val="1337296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2"/>
              <c:y val="0.874388176968081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740032"/>
        <c:crosses val="autoZero"/>
        <c:crossBetween val="midCat"/>
      </c:valAx>
      <c:valAx>
        <c:axId val="13374003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729664"/>
        <c:crosses val="autoZero"/>
        <c:crossBetween val="midCat"/>
      </c:valAx>
      <c:valAx>
        <c:axId val="133741568"/>
        <c:scaling>
          <c:orientation val="minMax"/>
        </c:scaling>
        <c:axPos val="r"/>
        <c:numFmt formatCode="0.0" sourceLinked="0"/>
        <c:tickLblPos val="nextTo"/>
        <c:crossAx val="133751552"/>
        <c:crosses val="max"/>
        <c:crossBetween val="midCat"/>
      </c:valAx>
      <c:valAx>
        <c:axId val="133751552"/>
        <c:scaling>
          <c:orientation val="minMax"/>
        </c:scaling>
        <c:delete val="1"/>
        <c:axPos val="b"/>
        <c:numFmt formatCode="General" sourceLinked="1"/>
        <c:tickLblPos val="none"/>
        <c:crossAx val="13374156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2"/>
          <c:y val="0.16639477977161488"/>
          <c:w val="0.79134295227524976"/>
          <c:h val="0.655791190864606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70</c:v>
                </c:pt>
                <c:pt idx="1">
                  <c:v>79</c:v>
                </c:pt>
                <c:pt idx="2">
                  <c:v>84</c:v>
                </c:pt>
                <c:pt idx="3">
                  <c:v>78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91</c:v>
                </c:pt>
                <c:pt idx="1">
                  <c:v>91</c:v>
                </c:pt>
                <c:pt idx="2">
                  <c:v>93</c:v>
                </c:pt>
                <c:pt idx="3">
                  <c:v>93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16.5</c:v>
                </c:pt>
                <c:pt idx="1">
                  <c:v>26</c:v>
                </c:pt>
                <c:pt idx="2">
                  <c:v>26</c:v>
                </c:pt>
                <c:pt idx="3">
                  <c:v>23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100</c:v>
                </c:pt>
                <c:pt idx="1">
                  <c:v>91</c:v>
                </c:pt>
                <c:pt idx="2">
                  <c:v>72</c:v>
                </c:pt>
                <c:pt idx="3">
                  <c:v>56</c:v>
                </c:pt>
              </c:numCache>
            </c:numRef>
          </c:yVal>
        </c:ser>
        <c:axId val="133899776"/>
        <c:axId val="13390169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7.08</c:v>
                </c:pt>
                <c:pt idx="1">
                  <c:v>6.1950000000000003</c:v>
                </c:pt>
                <c:pt idx="2">
                  <c:v>4.4250000000000007</c:v>
                </c:pt>
                <c:pt idx="3">
                  <c:v>2.6550000000000002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2.3591012947448591</c:v>
                </c:pt>
                <c:pt idx="2">
                  <c:v>2.5276085300837781</c:v>
                </c:pt>
                <c:pt idx="3">
                  <c:v>2.0220868240670224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33921408"/>
        <c:axId val="133919872"/>
      </c:scatterChart>
      <c:valAx>
        <c:axId val="133899776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2"/>
              <c:y val="0.874388176968081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901696"/>
        <c:crosses val="autoZero"/>
        <c:crossBetween val="midCat"/>
      </c:valAx>
      <c:valAx>
        <c:axId val="13390169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899776"/>
        <c:crosses val="autoZero"/>
        <c:crossBetween val="midCat"/>
      </c:valAx>
      <c:valAx>
        <c:axId val="133919872"/>
        <c:scaling>
          <c:orientation val="minMax"/>
        </c:scaling>
        <c:axPos val="r"/>
        <c:numFmt formatCode="0.0" sourceLinked="0"/>
        <c:tickLblPos val="nextTo"/>
        <c:crossAx val="133921408"/>
        <c:crosses val="max"/>
        <c:crossBetween val="midCat"/>
      </c:valAx>
      <c:valAx>
        <c:axId val="133921408"/>
        <c:scaling>
          <c:orientation val="minMax"/>
        </c:scaling>
        <c:delete val="1"/>
        <c:axPos val="b"/>
        <c:numFmt formatCode="General" sourceLinked="1"/>
        <c:tickLblPos val="none"/>
        <c:crossAx val="1339198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3"/>
          <c:y val="0.16639477977161488"/>
          <c:w val="0.79134295227524976"/>
          <c:h val="0.655791190864606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70</c:v>
                </c:pt>
                <c:pt idx="1">
                  <c:v>79</c:v>
                </c:pt>
                <c:pt idx="2">
                  <c:v>84</c:v>
                </c:pt>
                <c:pt idx="3">
                  <c:v>78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91</c:v>
                </c:pt>
                <c:pt idx="1">
                  <c:v>91</c:v>
                </c:pt>
                <c:pt idx="2">
                  <c:v>93</c:v>
                </c:pt>
                <c:pt idx="3">
                  <c:v>93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16.5</c:v>
                </c:pt>
                <c:pt idx="1">
                  <c:v>26</c:v>
                </c:pt>
                <c:pt idx="2">
                  <c:v>26</c:v>
                </c:pt>
                <c:pt idx="3">
                  <c:v>23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100</c:v>
                </c:pt>
                <c:pt idx="1">
                  <c:v>91</c:v>
                </c:pt>
                <c:pt idx="2">
                  <c:v>72</c:v>
                </c:pt>
                <c:pt idx="3">
                  <c:v>56</c:v>
                </c:pt>
              </c:numCache>
            </c:numRef>
          </c:yVal>
        </c:ser>
        <c:axId val="136830336"/>
        <c:axId val="13684480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9.6</c:v>
                </c:pt>
                <c:pt idx="1">
                  <c:v>8.4</c:v>
                </c:pt>
                <c:pt idx="2">
                  <c:v>6</c:v>
                </c:pt>
                <c:pt idx="3">
                  <c:v>3.6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1.7671189649731776</c:v>
                </c:pt>
                <c:pt idx="2">
                  <c:v>1.8933417481855475</c:v>
                </c:pt>
                <c:pt idx="3">
                  <c:v>1.514673398548438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36864512"/>
        <c:axId val="136846336"/>
      </c:scatterChart>
      <c:valAx>
        <c:axId val="136830336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7"/>
              <c:y val="0.874388176968081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844800"/>
        <c:crosses val="autoZero"/>
        <c:crossBetween val="midCat"/>
      </c:valAx>
      <c:valAx>
        <c:axId val="13684480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830336"/>
        <c:crosses val="autoZero"/>
        <c:crossBetween val="midCat"/>
      </c:valAx>
      <c:valAx>
        <c:axId val="136846336"/>
        <c:scaling>
          <c:orientation val="minMax"/>
        </c:scaling>
        <c:axPos val="r"/>
        <c:numFmt formatCode="0.0" sourceLinked="0"/>
        <c:tickLblPos val="nextTo"/>
        <c:crossAx val="136864512"/>
        <c:crosses val="max"/>
        <c:crossBetween val="midCat"/>
      </c:valAx>
      <c:valAx>
        <c:axId val="136864512"/>
        <c:scaling>
          <c:orientation val="minMax"/>
        </c:scaling>
        <c:delete val="1"/>
        <c:axPos val="b"/>
        <c:numFmt formatCode="General" sourceLinked="1"/>
        <c:tickLblPos val="none"/>
        <c:crossAx val="1368463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100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AC-9 Imperial Peak Graph</a:t>
          </a:r>
        </a:p>
        <a:p xmlns:a="http://schemas.openxmlformats.org/drawingml/2006/main">
          <a:pPr algn="ctr"/>
          <a:r>
            <a:rPr lang="en-US" sz="2000" b="1" baseline="0"/>
            <a:t> 72 Volts/300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0.00444</cdr:x>
      <cdr:y>0.08987</cdr:y>
    </cdr:from>
    <cdr:to>
      <cdr:x>0.04555</cdr:x>
      <cdr:y>0.90523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090" y="523875"/>
          <a:ext cx="352416" cy="4752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>
              <a:latin typeface="+mn-lt"/>
              <a:cs typeface="Arial" pitchFamily="34" charset="0"/>
            </a:rPr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Volts/300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0.96334</cdr:x>
      <cdr:y>0.24183</cdr:y>
    </cdr:from>
    <cdr:to>
      <cdr:x>0.99222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5821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7"/>
  <sheetViews>
    <sheetView workbookViewId="0">
      <pane ySplit="2" topLeftCell="A3" activePane="bottomLeft" state="frozen"/>
      <selection pane="bottomLeft" activeCell="A3" sqref="A3:E46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74.64</v>
      </c>
      <c r="B3">
        <v>33.9</v>
      </c>
      <c r="C3">
        <v>302.5</v>
      </c>
      <c r="D3">
        <v>61</v>
      </c>
      <c r="E3">
        <v>41.6</v>
      </c>
      <c r="F3" s="8">
        <f t="shared" ref="F3:F246" si="0">(D3*E3)/9507</f>
        <v>0.26691911223309139</v>
      </c>
      <c r="G3" s="7">
        <f t="shared" ref="G3:G246" si="1">SUM(E3*0.7375)</f>
        <v>30.680000000000003</v>
      </c>
      <c r="H3" s="7">
        <f t="shared" ref="H3:H246" si="2">SUM(D3*G3)/5252</f>
        <v>0.35633663366336638</v>
      </c>
      <c r="I3" s="9"/>
      <c r="J3" s="5"/>
      <c r="L3" s="4"/>
      <c r="M3" s="4"/>
      <c r="N3" s="4"/>
    </row>
    <row r="4" spans="1:14" s="3" customFormat="1" ht="12.75" customHeight="1">
      <c r="A4">
        <v>74.64</v>
      </c>
      <c r="B4">
        <v>33.4</v>
      </c>
      <c r="C4">
        <v>302.8</v>
      </c>
      <c r="D4">
        <v>185</v>
      </c>
      <c r="E4">
        <v>41.6</v>
      </c>
      <c r="F4" s="8">
        <f t="shared" ref="F4:F64" si="3">(D4*E4)/9507</f>
        <v>0.80950878300199858</v>
      </c>
      <c r="G4" s="7">
        <f t="shared" ref="G4:G64" si="4">SUM(E4*0.7375)</f>
        <v>30.680000000000003</v>
      </c>
      <c r="H4" s="7">
        <f t="shared" ref="H4:H64" si="5">SUM(D4*G4)/5252</f>
        <v>1.0806930693069308</v>
      </c>
      <c r="I4" s="9"/>
      <c r="J4" s="5"/>
      <c r="L4" s="4"/>
      <c r="M4" s="4"/>
      <c r="N4" s="4"/>
    </row>
    <row r="5" spans="1:14" s="3" customFormat="1" ht="12.75" customHeight="1">
      <c r="A5">
        <v>74.53</v>
      </c>
      <c r="B5">
        <v>39.299999999999997</v>
      </c>
      <c r="C5">
        <v>301.89999999999998</v>
      </c>
      <c r="D5">
        <v>365</v>
      </c>
      <c r="E5">
        <v>40.4</v>
      </c>
      <c r="F5" s="8">
        <f t="shared" si="3"/>
        <v>1.5510676343746712</v>
      </c>
      <c r="G5" s="7">
        <f t="shared" si="4"/>
        <v>29.795000000000002</v>
      </c>
      <c r="H5" s="7">
        <f t="shared" si="5"/>
        <v>2.070673076923077</v>
      </c>
      <c r="I5" s="9"/>
      <c r="J5" s="5"/>
      <c r="L5" s="4"/>
      <c r="M5" s="4"/>
      <c r="N5" s="4"/>
    </row>
    <row r="6" spans="1:14" s="3" customFormat="1" ht="12.75" customHeight="1">
      <c r="A6">
        <v>74.41</v>
      </c>
      <c r="B6">
        <v>49.7</v>
      </c>
      <c r="C6">
        <v>302.5</v>
      </c>
      <c r="D6">
        <v>531</v>
      </c>
      <c r="E6">
        <v>39.200000000000003</v>
      </c>
      <c r="F6" s="8">
        <f t="shared" si="3"/>
        <v>2.189460397601767</v>
      </c>
      <c r="G6" s="7">
        <f t="shared" si="4"/>
        <v>28.910000000000004</v>
      </c>
      <c r="H6" s="7">
        <f t="shared" si="5"/>
        <v>2.9229265041888808</v>
      </c>
      <c r="I6" s="9"/>
      <c r="J6" s="5"/>
      <c r="L6" s="4"/>
      <c r="M6" s="4"/>
      <c r="N6" s="4"/>
    </row>
    <row r="7" spans="1:14" s="3" customFormat="1" ht="12.75" customHeight="1">
      <c r="A7">
        <v>74.290000000000006</v>
      </c>
      <c r="B7">
        <v>59.5</v>
      </c>
      <c r="C7">
        <v>302.7</v>
      </c>
      <c r="D7">
        <v>684</v>
      </c>
      <c r="E7">
        <v>39.200000000000003</v>
      </c>
      <c r="F7" s="8">
        <f t="shared" si="3"/>
        <v>2.8203218680971918</v>
      </c>
      <c r="G7" s="7">
        <f t="shared" si="4"/>
        <v>28.910000000000004</v>
      </c>
      <c r="H7" s="7">
        <f t="shared" si="5"/>
        <v>3.7651256664127954</v>
      </c>
      <c r="I7" s="9"/>
      <c r="J7" s="5"/>
      <c r="L7" s="4"/>
      <c r="M7" s="4"/>
      <c r="N7" s="4"/>
    </row>
    <row r="8" spans="1:14" s="3" customFormat="1" ht="12.75" customHeight="1">
      <c r="A8">
        <v>74.290000000000006</v>
      </c>
      <c r="B8">
        <v>68.599999999999994</v>
      </c>
      <c r="C8">
        <v>301.39999999999998</v>
      </c>
      <c r="D8">
        <v>830</v>
      </c>
      <c r="E8">
        <v>39.200000000000003</v>
      </c>
      <c r="F8" s="8">
        <f t="shared" si="3"/>
        <v>3.4223203954980543</v>
      </c>
      <c r="G8" s="7">
        <f t="shared" si="4"/>
        <v>28.910000000000004</v>
      </c>
      <c r="H8" s="7">
        <f t="shared" si="5"/>
        <v>4.5687928408225442</v>
      </c>
      <c r="I8" s="9"/>
      <c r="J8" s="5"/>
      <c r="L8" s="4"/>
      <c r="M8" s="4"/>
      <c r="N8" s="4"/>
    </row>
    <row r="9" spans="1:14" s="3" customFormat="1" ht="12.75" customHeight="1">
      <c r="A9">
        <v>74.17</v>
      </c>
      <c r="B9">
        <v>77.3</v>
      </c>
      <c r="C9">
        <v>303</v>
      </c>
      <c r="D9">
        <v>981</v>
      </c>
      <c r="E9">
        <v>39.200000000000003</v>
      </c>
      <c r="F9" s="8">
        <f t="shared" si="3"/>
        <v>4.0449353108236039</v>
      </c>
      <c r="G9" s="7">
        <f t="shared" si="4"/>
        <v>28.910000000000004</v>
      </c>
      <c r="H9" s="7">
        <f t="shared" si="5"/>
        <v>5.3999828636709832</v>
      </c>
      <c r="I9" s="9"/>
      <c r="J9" s="5"/>
      <c r="L9" s="4"/>
      <c r="M9" s="4"/>
      <c r="N9" s="4"/>
    </row>
    <row r="10" spans="1:14" s="3" customFormat="1" ht="12.75" customHeight="1">
      <c r="A10">
        <v>74.06</v>
      </c>
      <c r="B10">
        <v>85.8</v>
      </c>
      <c r="C10">
        <v>302.2</v>
      </c>
      <c r="D10">
        <v>1135</v>
      </c>
      <c r="E10">
        <v>39.200000000000003</v>
      </c>
      <c r="F10" s="8">
        <f t="shared" si="3"/>
        <v>4.6799200589039653</v>
      </c>
      <c r="G10" s="7">
        <f t="shared" si="4"/>
        <v>28.910000000000004</v>
      </c>
      <c r="H10" s="7">
        <f t="shared" si="5"/>
        <v>6.2476865955826364</v>
      </c>
      <c r="I10" s="9"/>
      <c r="J10" s="5"/>
      <c r="L10" s="4"/>
      <c r="M10" s="4"/>
      <c r="N10" s="4"/>
    </row>
    <row r="11" spans="1:14" s="3" customFormat="1" ht="12.75" customHeight="1">
      <c r="A11">
        <v>73.94</v>
      </c>
      <c r="B11">
        <v>94.9</v>
      </c>
      <c r="C11">
        <v>302.10000000000002</v>
      </c>
      <c r="D11">
        <v>1296</v>
      </c>
      <c r="E11">
        <v>39.200000000000003</v>
      </c>
      <c r="F11" s="8">
        <f t="shared" si="3"/>
        <v>5.3437677500788894</v>
      </c>
      <c r="G11" s="7">
        <f t="shared" si="4"/>
        <v>28.910000000000004</v>
      </c>
      <c r="H11" s="7">
        <f t="shared" si="5"/>
        <v>7.133922315308455</v>
      </c>
      <c r="I11" s="9"/>
      <c r="J11" s="5"/>
      <c r="L11" s="4"/>
      <c r="M11" s="4"/>
      <c r="N11" s="4"/>
    </row>
    <row r="12" spans="1:14" s="3" customFormat="1" ht="12.75" customHeight="1">
      <c r="A12">
        <v>73.819999999999993</v>
      </c>
      <c r="B12">
        <v>104.4</v>
      </c>
      <c r="C12">
        <v>302.39999999999998</v>
      </c>
      <c r="D12">
        <v>1447</v>
      </c>
      <c r="E12">
        <v>39.200000000000003</v>
      </c>
      <c r="F12" s="8">
        <f t="shared" si="3"/>
        <v>5.9663826654044394</v>
      </c>
      <c r="G12" s="7">
        <f t="shared" si="4"/>
        <v>28.910000000000004</v>
      </c>
      <c r="H12" s="7">
        <f t="shared" si="5"/>
        <v>7.9651123381568931</v>
      </c>
      <c r="I12" s="9"/>
      <c r="J12" s="5"/>
      <c r="L12" s="4"/>
      <c r="M12" s="4"/>
      <c r="N12" s="4"/>
    </row>
    <row r="13" spans="1:14" s="3" customFormat="1" ht="12.75" customHeight="1">
      <c r="A13">
        <v>73.7</v>
      </c>
      <c r="B13">
        <v>113.4</v>
      </c>
      <c r="C13">
        <v>302.7</v>
      </c>
      <c r="D13">
        <v>1599</v>
      </c>
      <c r="E13">
        <v>39.200000000000003</v>
      </c>
      <c r="F13" s="8">
        <f t="shared" si="3"/>
        <v>6.5931208583149266</v>
      </c>
      <c r="G13" s="7">
        <f t="shared" si="4"/>
        <v>28.910000000000004</v>
      </c>
      <c r="H13" s="7">
        <f t="shared" si="5"/>
        <v>8.8018069306930702</v>
      </c>
      <c r="I13" s="9"/>
      <c r="J13" s="5"/>
      <c r="L13" s="4"/>
      <c r="M13" s="4"/>
      <c r="N13" s="4"/>
    </row>
    <row r="14" spans="1:14" s="3" customFormat="1" ht="12.75" customHeight="1">
      <c r="A14">
        <v>73.7</v>
      </c>
      <c r="B14">
        <v>122.4</v>
      </c>
      <c r="C14">
        <v>302.2</v>
      </c>
      <c r="D14">
        <v>1748</v>
      </c>
      <c r="E14">
        <v>39.200000000000003</v>
      </c>
      <c r="F14" s="8">
        <f t="shared" si="3"/>
        <v>7.2074892184706014</v>
      </c>
      <c r="G14" s="7">
        <f t="shared" si="4"/>
        <v>28.910000000000004</v>
      </c>
      <c r="H14" s="7">
        <f t="shared" si="5"/>
        <v>9.6219878141660331</v>
      </c>
      <c r="I14" s="9"/>
      <c r="J14" s="5"/>
      <c r="L14" s="4"/>
      <c r="M14" s="4"/>
      <c r="N14" s="4"/>
    </row>
    <row r="15" spans="1:14" s="3" customFormat="1" ht="12.75" customHeight="1">
      <c r="A15">
        <v>73.59</v>
      </c>
      <c r="B15">
        <v>131.1</v>
      </c>
      <c r="C15">
        <v>301.8</v>
      </c>
      <c r="D15">
        <v>1903</v>
      </c>
      <c r="E15">
        <v>39.200000000000003</v>
      </c>
      <c r="F15" s="8">
        <f t="shared" si="3"/>
        <v>7.8465972441359009</v>
      </c>
      <c r="G15" s="7">
        <f t="shared" si="4"/>
        <v>28.910000000000004</v>
      </c>
      <c r="H15" s="7">
        <f t="shared" si="5"/>
        <v>10.475196115765424</v>
      </c>
      <c r="I15" s="9"/>
      <c r="J15" s="5"/>
      <c r="L15" s="4"/>
      <c r="M15" s="4"/>
      <c r="N15" s="4"/>
    </row>
    <row r="16" spans="1:14" s="3" customFormat="1" ht="12.75" customHeight="1">
      <c r="A16">
        <v>73.349999999999994</v>
      </c>
      <c r="B16">
        <v>140.30000000000001</v>
      </c>
      <c r="C16">
        <v>301.7</v>
      </c>
      <c r="D16">
        <v>2055</v>
      </c>
      <c r="E16">
        <v>39.200000000000003</v>
      </c>
      <c r="F16" s="8">
        <f t="shared" si="3"/>
        <v>8.4733354370463871</v>
      </c>
      <c r="G16" s="7">
        <f t="shared" si="4"/>
        <v>28.910000000000004</v>
      </c>
      <c r="H16" s="7">
        <f t="shared" si="5"/>
        <v>11.3118907083016</v>
      </c>
      <c r="I16" s="9"/>
      <c r="J16" s="5"/>
      <c r="L16" s="4"/>
      <c r="M16" s="4"/>
      <c r="N16" s="4"/>
    </row>
    <row r="17" spans="1:14" s="3" customFormat="1" ht="12.75" customHeight="1">
      <c r="A17">
        <v>73.349999999999994</v>
      </c>
      <c r="B17">
        <v>149.9</v>
      </c>
      <c r="C17">
        <v>302</v>
      </c>
      <c r="D17">
        <v>2208</v>
      </c>
      <c r="E17">
        <v>39.200000000000003</v>
      </c>
      <c r="F17" s="8">
        <f t="shared" si="3"/>
        <v>9.1041969075418123</v>
      </c>
      <c r="G17" s="7">
        <f t="shared" si="4"/>
        <v>28.910000000000004</v>
      </c>
      <c r="H17" s="7">
        <f t="shared" si="5"/>
        <v>12.154089870525516</v>
      </c>
      <c r="I17" s="9"/>
      <c r="J17" s="5"/>
      <c r="L17" s="4"/>
      <c r="M17" s="4"/>
      <c r="N17" s="4"/>
    </row>
    <row r="18" spans="1:14" s="3" customFormat="1" ht="12.75" customHeight="1">
      <c r="A18">
        <v>73.23</v>
      </c>
      <c r="B18">
        <v>158.9</v>
      </c>
      <c r="C18">
        <v>299.60000000000002</v>
      </c>
      <c r="D18">
        <v>2359</v>
      </c>
      <c r="E18">
        <v>39.200000000000003</v>
      </c>
      <c r="F18" s="8">
        <f t="shared" si="3"/>
        <v>9.7268118228673615</v>
      </c>
      <c r="G18" s="7">
        <f t="shared" si="4"/>
        <v>28.910000000000004</v>
      </c>
      <c r="H18" s="7">
        <f t="shared" si="5"/>
        <v>12.985279893373953</v>
      </c>
      <c r="I18" s="9"/>
      <c r="J18" s="5"/>
      <c r="L18" s="4"/>
      <c r="M18" s="4"/>
      <c r="N18" s="4"/>
    </row>
    <row r="19" spans="1:14" s="3" customFormat="1" ht="12.75" customHeight="1">
      <c r="A19">
        <v>73.12</v>
      </c>
      <c r="B19">
        <v>167.7</v>
      </c>
      <c r="C19">
        <v>304.5</v>
      </c>
      <c r="D19">
        <v>2512</v>
      </c>
      <c r="E19">
        <v>39.200000000000003</v>
      </c>
      <c r="F19" s="8">
        <f t="shared" si="3"/>
        <v>10.357673293362787</v>
      </c>
      <c r="G19" s="7">
        <f t="shared" si="4"/>
        <v>28.910000000000004</v>
      </c>
      <c r="H19" s="7">
        <f t="shared" si="5"/>
        <v>13.82747905559787</v>
      </c>
      <c r="I19" s="9"/>
      <c r="J19" s="5"/>
      <c r="L19" s="4"/>
      <c r="M19" s="4"/>
      <c r="N19" s="4"/>
    </row>
    <row r="20" spans="1:14" s="3" customFormat="1" ht="12.75" customHeight="1">
      <c r="A20">
        <v>73</v>
      </c>
      <c r="B20">
        <v>177.4</v>
      </c>
      <c r="C20">
        <v>304.39999999999998</v>
      </c>
      <c r="D20">
        <v>2665</v>
      </c>
      <c r="E20">
        <v>39.200000000000003</v>
      </c>
      <c r="F20" s="8">
        <f t="shared" si="3"/>
        <v>10.988534763858212</v>
      </c>
      <c r="G20" s="7">
        <f t="shared" si="4"/>
        <v>28.910000000000004</v>
      </c>
      <c r="H20" s="7">
        <f t="shared" si="5"/>
        <v>14.669678217821783</v>
      </c>
      <c r="I20" s="9"/>
      <c r="J20" s="5"/>
      <c r="L20" s="4"/>
      <c r="M20" s="4"/>
      <c r="N20" s="4"/>
    </row>
    <row r="21" spans="1:14" s="3" customFormat="1" ht="12.75" customHeight="1">
      <c r="A21">
        <v>72.88</v>
      </c>
      <c r="B21">
        <v>186.5</v>
      </c>
      <c r="C21">
        <v>300.39999999999998</v>
      </c>
      <c r="D21">
        <v>2817</v>
      </c>
      <c r="E21">
        <v>39.200000000000003</v>
      </c>
      <c r="F21" s="8">
        <f t="shared" si="3"/>
        <v>11.615272956768697</v>
      </c>
      <c r="G21" s="7">
        <f t="shared" si="4"/>
        <v>28.910000000000004</v>
      </c>
      <c r="H21" s="7">
        <f t="shared" si="5"/>
        <v>15.506372810357961</v>
      </c>
      <c r="I21" s="9"/>
      <c r="J21" s="5"/>
      <c r="L21" s="4"/>
      <c r="M21" s="4"/>
      <c r="N21" s="4"/>
    </row>
    <row r="22" spans="1:14" s="3" customFormat="1" ht="12.75" customHeight="1">
      <c r="A22">
        <v>72.760000000000005</v>
      </c>
      <c r="B22">
        <v>196.3</v>
      </c>
      <c r="C22">
        <v>301.7</v>
      </c>
      <c r="D22">
        <v>2970</v>
      </c>
      <c r="E22">
        <v>39.200000000000003</v>
      </c>
      <c r="F22" s="8">
        <f t="shared" si="3"/>
        <v>12.246134427264122</v>
      </c>
      <c r="G22" s="7">
        <f t="shared" si="4"/>
        <v>28.910000000000004</v>
      </c>
      <c r="H22" s="7">
        <f t="shared" si="5"/>
        <v>16.348571972581876</v>
      </c>
      <c r="I22" s="9"/>
      <c r="J22" s="5"/>
      <c r="L22" s="4"/>
      <c r="M22" s="4"/>
      <c r="N22" s="4"/>
    </row>
    <row r="23" spans="1:14" s="3" customFormat="1" ht="12.75" customHeight="1">
      <c r="A23">
        <v>72.650000000000006</v>
      </c>
      <c r="B23">
        <v>205.3</v>
      </c>
      <c r="C23">
        <v>301.7</v>
      </c>
      <c r="D23">
        <v>3122</v>
      </c>
      <c r="E23">
        <v>39.200000000000003</v>
      </c>
      <c r="F23" s="8">
        <f t="shared" si="3"/>
        <v>12.87287262017461</v>
      </c>
      <c r="G23" s="7">
        <f t="shared" si="4"/>
        <v>28.910000000000004</v>
      </c>
      <c r="H23" s="7">
        <f t="shared" si="5"/>
        <v>17.185266565118052</v>
      </c>
      <c r="I23" s="9"/>
      <c r="J23" s="5"/>
      <c r="L23" s="4"/>
      <c r="M23" s="4"/>
      <c r="N23" s="4"/>
    </row>
    <row r="24" spans="1:14" s="3" customFormat="1" ht="12.75" customHeight="1">
      <c r="A24">
        <v>72.53</v>
      </c>
      <c r="B24">
        <v>215.4</v>
      </c>
      <c r="C24">
        <v>305.10000000000002</v>
      </c>
      <c r="D24">
        <v>3272</v>
      </c>
      <c r="E24">
        <v>39.200000000000003</v>
      </c>
      <c r="F24" s="8">
        <f t="shared" si="3"/>
        <v>13.491364257915221</v>
      </c>
      <c r="G24" s="7">
        <f t="shared" si="4"/>
        <v>28.910000000000004</v>
      </c>
      <c r="H24" s="7">
        <f t="shared" si="5"/>
        <v>18.010952018278754</v>
      </c>
      <c r="I24" s="9"/>
      <c r="J24" s="5"/>
      <c r="L24" s="4"/>
      <c r="M24" s="4"/>
      <c r="N24" s="4"/>
    </row>
    <row r="25" spans="1:14" s="3" customFormat="1" ht="12.75" customHeight="1">
      <c r="A25">
        <v>72.41</v>
      </c>
      <c r="B25">
        <v>224.8</v>
      </c>
      <c r="C25">
        <v>302.5</v>
      </c>
      <c r="D25">
        <v>3425</v>
      </c>
      <c r="E25">
        <v>39.200000000000003</v>
      </c>
      <c r="F25" s="8">
        <f t="shared" si="3"/>
        <v>14.122225728410644</v>
      </c>
      <c r="G25" s="7">
        <f t="shared" si="4"/>
        <v>28.910000000000004</v>
      </c>
      <c r="H25" s="7">
        <f t="shared" si="5"/>
        <v>18.853151180502667</v>
      </c>
      <c r="I25" s="9"/>
      <c r="J25" s="5"/>
      <c r="L25" s="4"/>
      <c r="M25" s="4"/>
      <c r="N25" s="4"/>
    </row>
    <row r="26" spans="1:14" s="3" customFormat="1" ht="12.75" customHeight="1">
      <c r="A26">
        <v>72.3</v>
      </c>
      <c r="B26">
        <v>234.2</v>
      </c>
      <c r="C26">
        <v>297.8</v>
      </c>
      <c r="D26">
        <v>3576</v>
      </c>
      <c r="E26">
        <v>39.200000000000003</v>
      </c>
      <c r="F26" s="8">
        <f t="shared" si="3"/>
        <v>14.744840643736195</v>
      </c>
      <c r="G26" s="7">
        <f t="shared" si="4"/>
        <v>28.910000000000004</v>
      </c>
      <c r="H26" s="7">
        <f t="shared" si="5"/>
        <v>19.684341203351106</v>
      </c>
      <c r="I26" s="9"/>
      <c r="J26" s="5"/>
      <c r="L26" s="4"/>
      <c r="M26" s="4"/>
      <c r="N26" s="4"/>
    </row>
    <row r="27" spans="1:14" s="3" customFormat="1" ht="12.75" customHeight="1">
      <c r="A27">
        <v>72.06</v>
      </c>
      <c r="B27">
        <v>242.7</v>
      </c>
      <c r="C27">
        <v>300.2</v>
      </c>
      <c r="D27">
        <v>3730</v>
      </c>
      <c r="E27">
        <v>39.200000000000003</v>
      </c>
      <c r="F27" s="8">
        <f t="shared" si="3"/>
        <v>15.379825391816556</v>
      </c>
      <c r="G27" s="7">
        <f t="shared" si="4"/>
        <v>28.910000000000004</v>
      </c>
      <c r="H27" s="7">
        <f t="shared" si="5"/>
        <v>20.532044935262761</v>
      </c>
      <c r="I27" s="9"/>
      <c r="J27" s="5"/>
      <c r="L27" s="4"/>
      <c r="M27" s="4"/>
      <c r="N27" s="4"/>
    </row>
    <row r="28" spans="1:14" s="3" customFormat="1" ht="12.75" customHeight="1">
      <c r="A28">
        <v>71.83</v>
      </c>
      <c r="B28">
        <v>261.60000000000002</v>
      </c>
      <c r="C28">
        <v>304</v>
      </c>
      <c r="D28">
        <v>4032</v>
      </c>
      <c r="E28">
        <v>39.200000000000003</v>
      </c>
      <c r="F28" s="8">
        <f t="shared" si="3"/>
        <v>16.625055222467658</v>
      </c>
      <c r="G28" s="7">
        <f t="shared" si="4"/>
        <v>28.910000000000004</v>
      </c>
      <c r="H28" s="7">
        <f t="shared" si="5"/>
        <v>22.194424980959635</v>
      </c>
      <c r="I28" s="9"/>
      <c r="J28" s="5"/>
      <c r="L28" s="4"/>
      <c r="M28" s="4"/>
      <c r="N28" s="4"/>
    </row>
    <row r="29" spans="1:14" s="3" customFormat="1" ht="12.75" customHeight="1">
      <c r="A29">
        <v>71.59</v>
      </c>
      <c r="B29">
        <v>290.89999999999998</v>
      </c>
      <c r="C29">
        <v>301.10000000000002</v>
      </c>
      <c r="D29">
        <v>4490</v>
      </c>
      <c r="E29">
        <v>38</v>
      </c>
      <c r="F29" s="8">
        <f t="shared" si="3"/>
        <v>17.946776059745449</v>
      </c>
      <c r="G29" s="7">
        <f t="shared" si="4"/>
        <v>28.025000000000002</v>
      </c>
      <c r="H29" s="7">
        <f t="shared" si="5"/>
        <v>23.958920411271897</v>
      </c>
      <c r="I29" s="9"/>
      <c r="J29" s="5"/>
      <c r="L29" s="4"/>
      <c r="M29" s="4"/>
      <c r="N29" s="4"/>
    </row>
    <row r="30" spans="1:14" s="3" customFormat="1" ht="12.75" customHeight="1">
      <c r="A30">
        <v>71.59</v>
      </c>
      <c r="B30">
        <v>300.60000000000002</v>
      </c>
      <c r="C30">
        <v>301.3</v>
      </c>
      <c r="D30">
        <v>4641</v>
      </c>
      <c r="E30">
        <v>38</v>
      </c>
      <c r="F30" s="8">
        <f t="shared" si="3"/>
        <v>18.550331334805932</v>
      </c>
      <c r="G30" s="7">
        <f t="shared" si="4"/>
        <v>28.025000000000002</v>
      </c>
      <c r="H30" s="7">
        <f t="shared" si="5"/>
        <v>24.764665841584161</v>
      </c>
      <c r="I30" s="9"/>
      <c r="J30" s="5"/>
      <c r="L30" s="4"/>
      <c r="M30" s="4"/>
      <c r="N30" s="4"/>
    </row>
    <row r="31" spans="1:14" s="3" customFormat="1" ht="12.75" customHeight="1">
      <c r="A31">
        <v>71.47</v>
      </c>
      <c r="B31">
        <v>310.5</v>
      </c>
      <c r="C31">
        <v>302.10000000000002</v>
      </c>
      <c r="D31">
        <v>4793</v>
      </c>
      <c r="E31">
        <v>38</v>
      </c>
      <c r="F31" s="8">
        <f t="shared" si="3"/>
        <v>19.157883664668141</v>
      </c>
      <c r="G31" s="7">
        <f t="shared" si="4"/>
        <v>28.025000000000002</v>
      </c>
      <c r="H31" s="7">
        <f t="shared" si="5"/>
        <v>25.575747334348822</v>
      </c>
      <c r="I31" s="9"/>
      <c r="J31" s="5"/>
      <c r="L31" s="4"/>
      <c r="M31" s="4"/>
      <c r="N31" s="4"/>
    </row>
    <row r="32" spans="1:14" s="3" customFormat="1" ht="12.75" customHeight="1">
      <c r="A32">
        <v>71.12</v>
      </c>
      <c r="B32">
        <v>320.39999999999998</v>
      </c>
      <c r="C32">
        <v>302.10000000000002</v>
      </c>
      <c r="D32">
        <v>4946</v>
      </c>
      <c r="E32">
        <v>38</v>
      </c>
      <c r="F32" s="8">
        <f t="shared" si="3"/>
        <v>19.769433049332072</v>
      </c>
      <c r="G32" s="7">
        <f t="shared" si="4"/>
        <v>28.025000000000002</v>
      </c>
      <c r="H32" s="7">
        <f t="shared" si="5"/>
        <v>26.392164889565883</v>
      </c>
      <c r="I32" s="9"/>
      <c r="J32" s="5"/>
      <c r="L32" s="4"/>
      <c r="M32" s="4"/>
      <c r="N32" s="4"/>
    </row>
    <row r="33" spans="1:14" s="3" customFormat="1" ht="12.75" customHeight="1">
      <c r="A33">
        <v>71.12</v>
      </c>
      <c r="B33">
        <v>328.6</v>
      </c>
      <c r="C33">
        <v>303.39999999999998</v>
      </c>
      <c r="D33">
        <v>5085</v>
      </c>
      <c r="E33">
        <v>38</v>
      </c>
      <c r="F33" s="8">
        <f t="shared" si="3"/>
        <v>20.325023666771852</v>
      </c>
      <c r="G33" s="7">
        <f t="shared" si="4"/>
        <v>28.025000000000002</v>
      </c>
      <c r="H33" s="7">
        <f t="shared" si="5"/>
        <v>27.133877570449354</v>
      </c>
      <c r="I33" s="9"/>
      <c r="J33" s="5"/>
      <c r="L33" s="4"/>
      <c r="M33" s="4"/>
      <c r="N33" s="4"/>
    </row>
    <row r="34" spans="1:14" s="3" customFormat="1" ht="12.75" customHeight="1">
      <c r="A34">
        <v>70.89</v>
      </c>
      <c r="B34">
        <v>330.7</v>
      </c>
      <c r="C34">
        <v>302.8</v>
      </c>
      <c r="D34">
        <v>5233</v>
      </c>
      <c r="E34">
        <v>38</v>
      </c>
      <c r="F34" s="8">
        <f t="shared" si="3"/>
        <v>20.916587777427161</v>
      </c>
      <c r="G34" s="7">
        <f t="shared" si="4"/>
        <v>28.025000000000002</v>
      </c>
      <c r="H34" s="7">
        <f t="shared" si="5"/>
        <v>27.92361481340442</v>
      </c>
      <c r="I34" s="9"/>
      <c r="J34" s="5"/>
      <c r="L34" s="4"/>
      <c r="M34" s="4"/>
      <c r="N34" s="4"/>
    </row>
    <row r="35" spans="1:14" s="3" customFormat="1" ht="12.75" customHeight="1">
      <c r="A35">
        <v>71</v>
      </c>
      <c r="B35">
        <v>332.2</v>
      </c>
      <c r="C35">
        <v>302.8</v>
      </c>
      <c r="D35">
        <v>5384</v>
      </c>
      <c r="E35">
        <v>36.799999999999997</v>
      </c>
      <c r="F35" s="8">
        <f t="shared" si="3"/>
        <v>20.840559587672239</v>
      </c>
      <c r="G35" s="7">
        <f t="shared" si="4"/>
        <v>27.14</v>
      </c>
      <c r="H35" s="7">
        <f t="shared" si="5"/>
        <v>27.822117288651945</v>
      </c>
      <c r="I35" s="9"/>
      <c r="J35" s="5"/>
      <c r="L35" s="4"/>
      <c r="M35" s="4"/>
      <c r="N35" s="4"/>
    </row>
    <row r="36" spans="1:14" s="3" customFormat="1" ht="12.75" customHeight="1">
      <c r="A36">
        <v>70.89</v>
      </c>
      <c r="B36">
        <v>332.7</v>
      </c>
      <c r="C36">
        <v>304.10000000000002</v>
      </c>
      <c r="D36">
        <v>5537</v>
      </c>
      <c r="E36">
        <v>35.6</v>
      </c>
      <c r="F36" s="8">
        <f t="shared" si="3"/>
        <v>20.733901335857791</v>
      </c>
      <c r="G36" s="7">
        <f t="shared" si="4"/>
        <v>26.255000000000003</v>
      </c>
      <c r="H36" s="7">
        <f t="shared" si="5"/>
        <v>27.67972867479056</v>
      </c>
      <c r="I36" s="9"/>
      <c r="J36" s="5"/>
      <c r="L36" s="4"/>
      <c r="M36" s="4"/>
      <c r="N36" s="4"/>
    </row>
    <row r="37" spans="1:14" s="3" customFormat="1" ht="12.75" customHeight="1">
      <c r="A37">
        <v>70.77</v>
      </c>
      <c r="B37">
        <v>332.5</v>
      </c>
      <c r="C37">
        <v>298.7</v>
      </c>
      <c r="D37">
        <v>5690</v>
      </c>
      <c r="E37">
        <v>34.4</v>
      </c>
      <c r="F37" s="8">
        <f t="shared" si="3"/>
        <v>20.588618912380351</v>
      </c>
      <c r="G37" s="7">
        <f t="shared" si="4"/>
        <v>25.37</v>
      </c>
      <c r="H37" s="7">
        <f t="shared" si="5"/>
        <v>27.485776846915464</v>
      </c>
      <c r="I37" s="9"/>
      <c r="J37" s="5"/>
      <c r="L37" s="4"/>
      <c r="M37" s="4"/>
      <c r="N37" s="4"/>
    </row>
    <row r="38" spans="1:14" s="3" customFormat="1" ht="12.75" customHeight="1">
      <c r="A38">
        <v>70.53</v>
      </c>
      <c r="B38">
        <v>331.8</v>
      </c>
      <c r="C38">
        <v>307.2</v>
      </c>
      <c r="D38">
        <v>5839</v>
      </c>
      <c r="E38">
        <v>33.200000000000003</v>
      </c>
      <c r="F38" s="8">
        <f t="shared" si="3"/>
        <v>20.390743662564429</v>
      </c>
      <c r="G38" s="7">
        <f t="shared" si="4"/>
        <v>24.485000000000003</v>
      </c>
      <c r="H38" s="7">
        <f t="shared" si="5"/>
        <v>27.221613670982485</v>
      </c>
      <c r="I38" s="9"/>
      <c r="J38" s="5"/>
      <c r="L38" s="4"/>
      <c r="M38" s="4"/>
      <c r="N38" s="4"/>
    </row>
    <row r="39" spans="1:14" s="3" customFormat="1" ht="12.75" customHeight="1">
      <c r="A39">
        <v>70.42</v>
      </c>
      <c r="B39">
        <v>332.7</v>
      </c>
      <c r="C39">
        <v>305.5</v>
      </c>
      <c r="D39">
        <v>5984</v>
      </c>
      <c r="E39">
        <v>32</v>
      </c>
      <c r="F39" s="8">
        <f t="shared" si="3"/>
        <v>20.141790259808563</v>
      </c>
      <c r="G39" s="7">
        <f t="shared" si="4"/>
        <v>23.6</v>
      </c>
      <c r="H39" s="7">
        <f t="shared" si="5"/>
        <v>26.889261233815688</v>
      </c>
      <c r="I39" s="9"/>
      <c r="J39" s="5"/>
      <c r="L39" s="4"/>
      <c r="M39" s="4"/>
      <c r="N39" s="4"/>
    </row>
    <row r="40" spans="1:14" s="3" customFormat="1" ht="12.75" customHeight="1">
      <c r="A40">
        <v>70.3</v>
      </c>
      <c r="B40">
        <v>331.9</v>
      </c>
      <c r="C40">
        <v>304.39999999999998</v>
      </c>
      <c r="D40">
        <v>6147</v>
      </c>
      <c r="E40">
        <v>31</v>
      </c>
      <c r="F40" s="8">
        <f t="shared" si="3"/>
        <v>20.043862417166299</v>
      </c>
      <c r="G40" s="7">
        <f t="shared" si="4"/>
        <v>22.862500000000001</v>
      </c>
      <c r="H40" s="7">
        <f t="shared" si="5"/>
        <v>26.758527703731914</v>
      </c>
      <c r="I40" s="9"/>
      <c r="J40" s="5"/>
      <c r="L40" s="4"/>
      <c r="M40" s="4"/>
      <c r="N40" s="4"/>
    </row>
    <row r="41" spans="1:14" s="3" customFormat="1" ht="12.75" customHeight="1">
      <c r="A41">
        <v>70.3</v>
      </c>
      <c r="B41">
        <v>328.4</v>
      </c>
      <c r="C41">
        <v>306.5</v>
      </c>
      <c r="D41">
        <v>6292</v>
      </c>
      <c r="E41">
        <v>29.8</v>
      </c>
      <c r="F41" s="8">
        <f t="shared" si="3"/>
        <v>19.72247817397707</v>
      </c>
      <c r="G41" s="7">
        <f t="shared" si="4"/>
        <v>21.977500000000003</v>
      </c>
      <c r="H41" s="7">
        <f t="shared" si="5"/>
        <v>26.329480198019805</v>
      </c>
      <c r="I41" s="9"/>
      <c r="J41" s="5"/>
      <c r="L41" s="4"/>
      <c r="M41" s="4"/>
      <c r="N41" s="4"/>
    </row>
    <row r="42" spans="1:14" s="3" customFormat="1" ht="12.75" customHeight="1">
      <c r="A42">
        <v>70.069999999999993</v>
      </c>
      <c r="B42">
        <v>327.5</v>
      </c>
      <c r="C42">
        <v>304.10000000000002</v>
      </c>
      <c r="D42">
        <v>6444</v>
      </c>
      <c r="E42">
        <v>28.6</v>
      </c>
      <c r="F42" s="8">
        <f t="shared" si="3"/>
        <v>19.385547491322185</v>
      </c>
      <c r="G42" s="7">
        <f t="shared" si="4"/>
        <v>21.092500000000001</v>
      </c>
      <c r="H42" s="7">
        <f t="shared" si="5"/>
        <v>25.879678217821784</v>
      </c>
      <c r="I42" s="9"/>
      <c r="J42" s="5"/>
      <c r="L42" s="4"/>
      <c r="M42" s="4"/>
      <c r="N42" s="4"/>
    </row>
    <row r="43" spans="1:14" s="3" customFormat="1" ht="12.75" customHeight="1">
      <c r="A43">
        <v>69.709999999999994</v>
      </c>
      <c r="B43">
        <v>324.39999999999998</v>
      </c>
      <c r="C43">
        <v>305</v>
      </c>
      <c r="D43">
        <v>6749</v>
      </c>
      <c r="E43">
        <v>26.2</v>
      </c>
      <c r="F43" s="8">
        <f t="shared" si="3"/>
        <v>18.599326811822866</v>
      </c>
      <c r="G43" s="7">
        <f t="shared" si="4"/>
        <v>19.322500000000002</v>
      </c>
      <c r="H43" s="7">
        <f t="shared" si="5"/>
        <v>24.830074733434884</v>
      </c>
      <c r="I43" s="9"/>
      <c r="J43" s="5"/>
      <c r="L43" s="4"/>
      <c r="M43" s="4"/>
      <c r="N43" s="4"/>
    </row>
    <row r="44" spans="1:14" s="3" customFormat="1" ht="12.75" customHeight="1">
      <c r="A44">
        <v>69.48</v>
      </c>
      <c r="B44">
        <v>327</v>
      </c>
      <c r="C44">
        <v>295.5</v>
      </c>
      <c r="D44">
        <v>6901</v>
      </c>
      <c r="E44">
        <v>25</v>
      </c>
      <c r="F44" s="8">
        <f t="shared" si="3"/>
        <v>18.147154728095089</v>
      </c>
      <c r="G44" s="7">
        <f t="shared" si="4"/>
        <v>18.4375</v>
      </c>
      <c r="H44" s="7">
        <f t="shared" si="5"/>
        <v>24.22642564737243</v>
      </c>
      <c r="I44" s="9"/>
      <c r="J44" s="5"/>
      <c r="L44" s="4"/>
      <c r="M44" s="4"/>
      <c r="N44" s="4"/>
    </row>
    <row r="45" spans="1:14" s="3" customFormat="1" ht="12.75" customHeight="1">
      <c r="A45">
        <v>68.89</v>
      </c>
      <c r="B45">
        <v>318.60000000000002</v>
      </c>
      <c r="C45">
        <v>300.7</v>
      </c>
      <c r="D45">
        <v>7332</v>
      </c>
      <c r="E45">
        <v>22.6</v>
      </c>
      <c r="F45" s="8">
        <f t="shared" si="3"/>
        <v>17.429599242663301</v>
      </c>
      <c r="G45" s="7">
        <f t="shared" si="4"/>
        <v>16.6675</v>
      </c>
      <c r="H45" s="7">
        <f t="shared" si="5"/>
        <v>23.268490099009902</v>
      </c>
      <c r="I45" s="9"/>
      <c r="J45" s="5"/>
      <c r="L45" s="4"/>
      <c r="M45" s="4"/>
      <c r="N45" s="4"/>
    </row>
    <row r="46" spans="1:14" s="3" customFormat="1" ht="12.75" customHeight="1">
      <c r="A46">
        <v>69.95</v>
      </c>
      <c r="B46">
        <v>313.3</v>
      </c>
      <c r="C46">
        <v>255.8</v>
      </c>
      <c r="D46">
        <v>7488</v>
      </c>
      <c r="E46">
        <v>21.4</v>
      </c>
      <c r="F46" s="8">
        <f t="shared" si="3"/>
        <v>16.855285579047017</v>
      </c>
      <c r="G46" s="7">
        <f t="shared" si="4"/>
        <v>15.782500000000001</v>
      </c>
      <c r="H46" s="7">
        <f t="shared" si="5"/>
        <v>22.501782178217823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ref="F65:F128" si="6">(D65*E65)/9507</f>
        <v>0</v>
      </c>
      <c r="G65" s="7">
        <f t="shared" ref="G65:G128" si="7">SUM(E65*0.7375)</f>
        <v>0</v>
      </c>
      <c r="H65" s="7">
        <f t="shared" ref="H65:H128" si="8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ref="F129:F192" si="9">(D129*E129)/9507</f>
        <v>0</v>
      </c>
      <c r="G129" s="7">
        <f t="shared" ref="G129:G192" si="10">SUM(E129*0.7375)</f>
        <v>0</v>
      </c>
      <c r="H129" s="7">
        <f t="shared" ref="H129:H192" si="11">SUM(D129*G129)/5252</f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ref="F193:F232" si="12">(D193*E193)/9507</f>
        <v>0</v>
      </c>
      <c r="G193" s="7">
        <f t="shared" ref="G193:G232" si="13">SUM(E193*0.7375)</f>
        <v>0</v>
      </c>
      <c r="H193" s="7">
        <f t="shared" ref="H193:H232" si="14">SUM(D193*G193)/5252</f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ref="F247:F310" si="15">(D247*E247)/9507</f>
        <v>0</v>
      </c>
      <c r="G247" s="7">
        <f t="shared" ref="G247:G310" si="16">SUM(E247*0.7375)</f>
        <v>0</v>
      </c>
      <c r="H247" s="7">
        <f t="shared" ref="H247:H310" si="17">SUM(D247*G247)/5252</f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ref="F311:F374" si="18">(D311*E311)/9507</f>
        <v>0</v>
      </c>
      <c r="G311" s="7">
        <f t="shared" ref="G311:G374" si="19">SUM(E311*0.7375)</f>
        <v>0</v>
      </c>
      <c r="H311" s="7">
        <f t="shared" ref="H311:H374" si="20">SUM(D311*G311)/5252</f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ref="F375:F438" si="21">(D375*E375)/9507</f>
        <v>0</v>
      </c>
      <c r="G375" s="7">
        <f t="shared" ref="G375:G438" si="22">SUM(E375*0.7375)</f>
        <v>0</v>
      </c>
      <c r="H375" s="7">
        <f t="shared" ref="H375:H438" si="23">SUM(D375*G375)/5252</f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ref="F439:F502" si="24">(D439*E439)/9507</f>
        <v>0</v>
      </c>
      <c r="G439" s="7">
        <f t="shared" ref="G439:G502" si="25">SUM(E439*0.7375)</f>
        <v>0</v>
      </c>
      <c r="H439" s="7">
        <f t="shared" ref="H439:H502" si="26">SUM(D439*G439)/5252</f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ref="F503:F566" si="27">(D503*E503)/9507</f>
        <v>0</v>
      </c>
      <c r="G503" s="7">
        <f t="shared" ref="G503:G566" si="28">SUM(E503*0.7375)</f>
        <v>0</v>
      </c>
      <c r="H503" s="7">
        <f t="shared" ref="H503:H566" si="29">SUM(D503*G503)/5252</f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ref="F567:F630" si="30">(D567*E567)/9507</f>
        <v>0</v>
      </c>
      <c r="G567" s="7">
        <f t="shared" ref="G567:G630" si="31">SUM(E567*0.7375)</f>
        <v>0</v>
      </c>
      <c r="H567" s="7">
        <f t="shared" ref="H567:H630" si="32">SUM(D567*G567)/5252</f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ref="F631:F694" si="33">(D631*E631)/9507</f>
        <v>0</v>
      </c>
      <c r="G631" s="7">
        <f t="shared" ref="G631:G694" si="34">SUM(E631*0.7375)</f>
        <v>0</v>
      </c>
      <c r="H631" s="7">
        <f t="shared" ref="H631:H694" si="35">SUM(D631*G631)/5252</f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ref="F695:F758" si="36">(D695*E695)/9507</f>
        <v>0</v>
      </c>
      <c r="G695" s="7">
        <f t="shared" ref="G695:G758" si="37">SUM(E695*0.7375)</f>
        <v>0</v>
      </c>
      <c r="H695" s="7">
        <f t="shared" ref="H695:H758" si="38">SUM(D695*G695)/5252</f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ref="F759:F822" si="39">(D759*E759)/9507</f>
        <v>0</v>
      </c>
      <c r="G759" s="7">
        <f t="shared" ref="G759:G822" si="40">SUM(E759*0.7375)</f>
        <v>0</v>
      </c>
      <c r="H759" s="7">
        <f t="shared" ref="H759:H822" si="41">SUM(D759*G759)/5252</f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ref="F823:F886" si="42">(D823*E823)/9507</f>
        <v>0</v>
      </c>
      <c r="G823" s="7">
        <f t="shared" ref="G823:G886" si="43">SUM(E823*0.7375)</f>
        <v>0</v>
      </c>
      <c r="H823" s="7">
        <f t="shared" ref="H823:H886" si="44">SUM(D823*G823)/5252</f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ref="F887:F950" si="45">(D887*E887)/9507</f>
        <v>0</v>
      </c>
      <c r="G887" s="7">
        <f t="shared" ref="G887:G950" si="46">SUM(E887*0.7375)</f>
        <v>0</v>
      </c>
      <c r="H887" s="7">
        <f t="shared" ref="H887:H950" si="47">SUM(D887*G887)/5252</f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ref="F951:F1014" si="48">(D951*E951)/9507</f>
        <v>0</v>
      </c>
      <c r="G951" s="7">
        <f t="shared" ref="G951:G1014" si="49">SUM(E951*0.7375)</f>
        <v>0</v>
      </c>
      <c r="H951" s="7">
        <f t="shared" ref="H951:H1014" si="50">SUM(D951*G951)/5252</f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ref="F1015:F1078" si="51">(D1015*E1015)/9507</f>
        <v>0</v>
      </c>
      <c r="G1015" s="7">
        <f t="shared" ref="G1015:G1078" si="52">SUM(E1015*0.7375)</f>
        <v>0</v>
      </c>
      <c r="H1015" s="7">
        <f t="shared" ref="H1015:H1078" si="53">SUM(D1015*G1015)/5252</f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ref="F1079:F1127" si="54">(D1079*E1079)/9507</f>
        <v>0</v>
      </c>
      <c r="G1079" s="7">
        <f t="shared" ref="G1079:G1127" si="55">SUM(E1079*0.7375)</f>
        <v>0</v>
      </c>
      <c r="H1079" s="7">
        <f t="shared" ref="H1079:H1127" si="56">SUM(D1079*G1079)/5252</f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8.4</v>
      </c>
      <c r="C3" s="6">
        <f t="shared" ref="C3:C9" si="0">(A3*B3)/9507</f>
        <v>0.88355948248658878</v>
      </c>
      <c r="D3" s="6">
        <f t="shared" ref="D3:D9" si="1">SUM(B3*0.7375)</f>
        <v>6.1950000000000003</v>
      </c>
      <c r="E3" s="6">
        <f t="shared" ref="E3:E9" si="2">SUM(A3*D3)/5252</f>
        <v>1.1795506473724295</v>
      </c>
      <c r="F3" s="3">
        <v>65</v>
      </c>
      <c r="G3" s="3">
        <v>81</v>
      </c>
      <c r="H3" s="3">
        <v>16.5</v>
      </c>
      <c r="I3" s="3">
        <v>122</v>
      </c>
    </row>
    <row r="4" spans="1:9">
      <c r="A4" s="3">
        <f t="shared" ref="A4:A9" si="3">A3+1000</f>
        <v>2000</v>
      </c>
      <c r="B4" s="3">
        <v>8.4</v>
      </c>
      <c r="C4" s="6">
        <f t="shared" si="0"/>
        <v>1.7671189649731776</v>
      </c>
      <c r="D4" s="6">
        <f t="shared" si="1"/>
        <v>6.1950000000000003</v>
      </c>
      <c r="E4" s="6">
        <f t="shared" si="2"/>
        <v>2.3591012947448591</v>
      </c>
      <c r="F4" s="3">
        <v>70</v>
      </c>
      <c r="G4" s="3">
        <v>80</v>
      </c>
      <c r="H4" s="3">
        <v>31</v>
      </c>
      <c r="I4" s="3">
        <v>128</v>
      </c>
    </row>
    <row r="5" spans="1:9">
      <c r="A5" s="3">
        <f t="shared" si="3"/>
        <v>3000</v>
      </c>
      <c r="B5" s="3">
        <v>9.6</v>
      </c>
      <c r="C5" s="6">
        <f t="shared" si="0"/>
        <v>3.0293467970968759</v>
      </c>
      <c r="D5" s="6">
        <f t="shared" si="1"/>
        <v>7.08</v>
      </c>
      <c r="E5" s="6">
        <f t="shared" si="2"/>
        <v>4.044173648134044</v>
      </c>
      <c r="F5" s="3">
        <v>77</v>
      </c>
      <c r="G5" s="3">
        <v>81</v>
      </c>
      <c r="H5" s="3">
        <v>50</v>
      </c>
      <c r="I5" s="3">
        <v>134</v>
      </c>
    </row>
    <row r="6" spans="1:9">
      <c r="A6" s="3">
        <f t="shared" si="3"/>
        <v>4000</v>
      </c>
      <c r="B6" s="3">
        <v>10.8</v>
      </c>
      <c r="C6" s="6">
        <f t="shared" si="0"/>
        <v>4.5440201956453139</v>
      </c>
      <c r="D6" s="6">
        <f t="shared" si="1"/>
        <v>7.9650000000000007</v>
      </c>
      <c r="E6" s="6">
        <f t="shared" si="2"/>
        <v>6.0662604722010673</v>
      </c>
      <c r="F6" s="3">
        <v>82</v>
      </c>
      <c r="G6" s="3">
        <v>80</v>
      </c>
      <c r="H6" s="3">
        <v>69</v>
      </c>
      <c r="I6" s="3">
        <v>125</v>
      </c>
    </row>
    <row r="7" spans="1:9">
      <c r="A7" s="3">
        <f t="shared" si="3"/>
        <v>5000</v>
      </c>
      <c r="B7" s="3">
        <v>12</v>
      </c>
      <c r="C7" s="6">
        <f t="shared" si="0"/>
        <v>6.3111391606184917</v>
      </c>
      <c r="D7" s="6">
        <f t="shared" si="1"/>
        <v>8.8500000000000014</v>
      </c>
      <c r="E7" s="6">
        <f t="shared" si="2"/>
        <v>8.425361766945926</v>
      </c>
      <c r="F7" s="3">
        <v>88</v>
      </c>
      <c r="G7" s="3">
        <v>81</v>
      </c>
      <c r="H7" s="3">
        <v>91</v>
      </c>
      <c r="I7" s="3">
        <v>123</v>
      </c>
    </row>
    <row r="8" spans="1:9">
      <c r="A8" s="3">
        <f t="shared" si="3"/>
        <v>6000</v>
      </c>
      <c r="B8" s="3">
        <v>15.6</v>
      </c>
      <c r="C8" s="6">
        <f t="shared" si="0"/>
        <v>9.8453770905648472</v>
      </c>
      <c r="D8" s="6">
        <f t="shared" si="1"/>
        <v>11.505000000000001</v>
      </c>
      <c r="E8" s="6">
        <f t="shared" si="2"/>
        <v>13.143564356435643</v>
      </c>
      <c r="F8" s="3">
        <v>92</v>
      </c>
      <c r="G8" s="3">
        <v>80</v>
      </c>
      <c r="H8" s="3">
        <v>143</v>
      </c>
      <c r="I8" s="3">
        <v>141</v>
      </c>
    </row>
    <row r="9" spans="1:9">
      <c r="A9" s="3">
        <f t="shared" si="3"/>
        <v>7000</v>
      </c>
      <c r="B9" s="3">
        <v>16.600000000000001</v>
      </c>
      <c r="C9" s="6">
        <f t="shared" si="0"/>
        <v>12.22257284106448</v>
      </c>
      <c r="D9" s="6">
        <f t="shared" si="1"/>
        <v>12.242500000000001</v>
      </c>
      <c r="E9" s="6">
        <f t="shared" si="2"/>
        <v>16.317117288651946</v>
      </c>
      <c r="F9" s="3">
        <v>90</v>
      </c>
      <c r="G9" s="3">
        <v>80</v>
      </c>
      <c r="H9" s="3">
        <v>183</v>
      </c>
      <c r="I9" s="3">
        <v>163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8.4</v>
      </c>
      <c r="C3" s="6">
        <f t="shared" ref="C3:C9" si="0">(A3*B3)/9507</f>
        <v>0.88355948248658878</v>
      </c>
      <c r="D3" s="6">
        <f t="shared" ref="D3:D9" si="1">SUM(B3*0.7375)</f>
        <v>6.1950000000000003</v>
      </c>
      <c r="E3" s="6">
        <f t="shared" ref="E3:E9" si="2">SUM(A3*D3)/5252</f>
        <v>1.1795506473724295</v>
      </c>
      <c r="F3" s="3">
        <v>71</v>
      </c>
      <c r="G3" s="3">
        <v>92</v>
      </c>
      <c r="H3" s="3">
        <v>14</v>
      </c>
      <c r="I3" s="3">
        <v>89</v>
      </c>
    </row>
    <row r="4" spans="1:9">
      <c r="A4" s="3">
        <f t="shared" ref="A4:A9" si="3">A3+1000</f>
        <v>2000</v>
      </c>
      <c r="B4" s="3">
        <v>7.2</v>
      </c>
      <c r="C4" s="6">
        <f t="shared" si="0"/>
        <v>1.514673398548438</v>
      </c>
      <c r="D4" s="6">
        <f t="shared" si="1"/>
        <v>5.3100000000000005</v>
      </c>
      <c r="E4" s="6">
        <f t="shared" si="2"/>
        <v>2.0220868240670224</v>
      </c>
      <c r="F4" s="3">
        <v>76</v>
      </c>
      <c r="G4" s="3">
        <v>93</v>
      </c>
      <c r="H4" s="3">
        <v>23</v>
      </c>
      <c r="I4" s="3">
        <v>83</v>
      </c>
    </row>
    <row r="5" spans="1:9">
      <c r="A5" s="3">
        <f t="shared" si="3"/>
        <v>3000</v>
      </c>
      <c r="B5" s="3">
        <v>7.2</v>
      </c>
      <c r="C5" s="6">
        <f t="shared" si="0"/>
        <v>2.2720100978226569</v>
      </c>
      <c r="D5" s="6">
        <f t="shared" si="1"/>
        <v>5.3100000000000005</v>
      </c>
      <c r="E5" s="6">
        <f t="shared" si="2"/>
        <v>3.0331302361005337</v>
      </c>
      <c r="F5" s="3">
        <v>76</v>
      </c>
      <c r="G5" s="3">
        <v>93</v>
      </c>
      <c r="H5" s="3">
        <v>35</v>
      </c>
      <c r="I5" s="3">
        <v>87</v>
      </c>
    </row>
    <row r="6" spans="1:9">
      <c r="A6" s="3">
        <f t="shared" si="3"/>
        <v>4000</v>
      </c>
      <c r="B6" s="3">
        <v>7.2</v>
      </c>
      <c r="C6" s="6">
        <f t="shared" si="0"/>
        <v>3.0293467970968759</v>
      </c>
      <c r="D6" s="6">
        <f t="shared" si="1"/>
        <v>5.3100000000000005</v>
      </c>
      <c r="E6" s="6">
        <f t="shared" si="2"/>
        <v>4.0441736481340449</v>
      </c>
      <c r="F6" s="3">
        <v>84</v>
      </c>
      <c r="G6" s="3">
        <v>91</v>
      </c>
      <c r="H6" s="3">
        <v>43</v>
      </c>
      <c r="I6" s="3">
        <v>83</v>
      </c>
    </row>
    <row r="7" spans="1:9">
      <c r="A7" s="3">
        <f t="shared" si="3"/>
        <v>5000</v>
      </c>
      <c r="B7" s="3">
        <v>7.2</v>
      </c>
      <c r="C7" s="6">
        <f t="shared" si="0"/>
        <v>3.7866834963710949</v>
      </c>
      <c r="D7" s="6">
        <f t="shared" si="1"/>
        <v>5.3100000000000005</v>
      </c>
      <c r="E7" s="6">
        <f t="shared" si="2"/>
        <v>5.0552170601675561</v>
      </c>
      <c r="F7" s="3">
        <v>80</v>
      </c>
      <c r="G7" s="3">
        <v>92</v>
      </c>
      <c r="H7" s="3">
        <v>57</v>
      </c>
      <c r="I7" s="3">
        <v>87</v>
      </c>
    </row>
    <row r="8" spans="1:9">
      <c r="A8" s="3">
        <f t="shared" si="3"/>
        <v>6000</v>
      </c>
      <c r="B8" s="3">
        <v>6</v>
      </c>
      <c r="C8" s="6">
        <f t="shared" si="0"/>
        <v>3.7866834963710949</v>
      </c>
      <c r="D8" s="6">
        <f t="shared" si="1"/>
        <v>4.4250000000000007</v>
      </c>
      <c r="E8" s="6">
        <f t="shared" si="2"/>
        <v>5.0552170601675561</v>
      </c>
      <c r="F8" s="3">
        <v>81</v>
      </c>
      <c r="G8" s="3">
        <v>93</v>
      </c>
      <c r="H8" s="3">
        <v>55</v>
      </c>
      <c r="I8" s="3">
        <v>74</v>
      </c>
    </row>
    <row r="9" spans="1:9">
      <c r="A9" s="3">
        <f t="shared" si="3"/>
        <v>7000</v>
      </c>
      <c r="B9" s="3">
        <v>7.2</v>
      </c>
      <c r="C9" s="6">
        <f t="shared" si="0"/>
        <v>5.3013568949195333</v>
      </c>
      <c r="D9" s="6">
        <f t="shared" si="1"/>
        <v>5.3100000000000005</v>
      </c>
      <c r="E9" s="6">
        <f t="shared" si="2"/>
        <v>7.0773038842345777</v>
      </c>
      <c r="F9" s="3">
        <v>83</v>
      </c>
      <c r="G9" s="3">
        <v>91</v>
      </c>
      <c r="H9" s="3">
        <v>105</v>
      </c>
      <c r="I9" s="3">
        <v>100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70</v>
      </c>
      <c r="G3" s="3">
        <v>91</v>
      </c>
      <c r="H3" s="3">
        <v>16.5</v>
      </c>
      <c r="I3" s="3">
        <v>100</v>
      </c>
    </row>
    <row r="4" spans="1:9">
      <c r="A4" s="3">
        <f t="shared" ref="A4:A9" si="3">A3+1000</f>
        <v>2000</v>
      </c>
      <c r="B4" s="3">
        <v>8.4</v>
      </c>
      <c r="C4" s="6">
        <f t="shared" si="0"/>
        <v>1.7671189649731776</v>
      </c>
      <c r="D4" s="6">
        <f t="shared" si="1"/>
        <v>6.1950000000000003</v>
      </c>
      <c r="E4" s="6">
        <f t="shared" si="2"/>
        <v>2.3591012947448591</v>
      </c>
      <c r="F4" s="3">
        <v>79</v>
      </c>
      <c r="G4" s="3">
        <v>91</v>
      </c>
      <c r="H4" s="3">
        <v>26</v>
      </c>
      <c r="I4" s="3">
        <v>91</v>
      </c>
    </row>
    <row r="5" spans="1:9">
      <c r="A5" s="3">
        <f t="shared" si="3"/>
        <v>3000</v>
      </c>
      <c r="B5" s="3">
        <v>6</v>
      </c>
      <c r="C5" s="6">
        <f t="shared" si="0"/>
        <v>1.8933417481855475</v>
      </c>
      <c r="D5" s="6">
        <f t="shared" si="1"/>
        <v>4.4250000000000007</v>
      </c>
      <c r="E5" s="6">
        <f t="shared" si="2"/>
        <v>2.5276085300837781</v>
      </c>
      <c r="F5" s="3">
        <v>84</v>
      </c>
      <c r="G5" s="3">
        <v>93</v>
      </c>
      <c r="H5" s="3">
        <v>26</v>
      </c>
      <c r="I5" s="3">
        <v>72</v>
      </c>
    </row>
    <row r="6" spans="1:9">
      <c r="A6" s="3">
        <f t="shared" si="3"/>
        <v>4000</v>
      </c>
      <c r="B6" s="3">
        <v>3.6</v>
      </c>
      <c r="C6" s="6">
        <f t="shared" si="0"/>
        <v>1.514673398548438</v>
      </c>
      <c r="D6" s="6">
        <f t="shared" si="1"/>
        <v>2.6550000000000002</v>
      </c>
      <c r="E6" s="6">
        <f t="shared" si="2"/>
        <v>2.0220868240670224</v>
      </c>
      <c r="F6" s="3">
        <v>78</v>
      </c>
      <c r="G6" s="3">
        <v>93</v>
      </c>
      <c r="H6" s="3">
        <v>23</v>
      </c>
      <c r="I6" s="3">
        <v>56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2013-01-15T16:34:25Z</dcterms:modified>
</cp:coreProperties>
</file>