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<sst xmlns="http://schemas.openxmlformats.org/spreadsheetml/2006/main" count="43" uniqueCount="13">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</sst>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1"/>
          <c:y val="0.16639477977161488"/>
          <c:w val="0.79134295227524976"/>
          <c:h val="0.65579119086460524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21"/>
            <c:marker>
              <c:symbol val="diamond"/>
              <c:size val="8"/>
            </c:marker>
          </c:dPt>
          <c:dPt>
            <c:idx val="32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3333333333333341E-2"/>
                  <c:y val="3.2679738562091554E-2"/>
                </c:manualLayout>
              </c:layout>
              <c:showVal val="1"/>
            </c:dLbl>
            <c:dLbl>
              <c:idx val="21"/>
              <c:layout>
                <c:manualLayout>
                  <c:x val="-0.08"/>
                  <c:y val="-3.2679738562091505E-2"/>
                </c:manualLayout>
              </c:layout>
              <c:showVal val="1"/>
            </c:dLbl>
            <c:dLbl>
              <c:idx val="32"/>
              <c:layout>
                <c:manualLayout>
                  <c:x val="-6.9629629629629639E-2"/>
                  <c:y val="1.5250544662309379E-2"/>
                </c:manualLayout>
              </c:layout>
              <c:showVal val="1"/>
            </c:dLbl>
            <c:delete val="1"/>
          </c:dLbls>
          <c:xVal>
            <c:numRef>
              <c:f>'Peak data'!$D$3:$D$1676</c:f>
              <c:numCache>
                <c:formatCode>General</c:formatCode>
                <c:ptCount val="1660"/>
                <c:pt idx="0">
                  <c:v>123</c:v>
                </c:pt>
                <c:pt idx="1">
                  <c:v>136</c:v>
                </c:pt>
                <c:pt idx="2">
                  <c:v>298</c:v>
                </c:pt>
                <c:pt idx="3">
                  <c:v>553</c:v>
                </c:pt>
                <c:pt idx="4">
                  <c:v>841</c:v>
                </c:pt>
                <c:pt idx="5">
                  <c:v>1139</c:v>
                </c:pt>
                <c:pt idx="6">
                  <c:v>1442</c:v>
                </c:pt>
                <c:pt idx="7">
                  <c:v>1732</c:v>
                </c:pt>
                <c:pt idx="8">
                  <c:v>2017</c:v>
                </c:pt>
                <c:pt idx="9">
                  <c:v>2285</c:v>
                </c:pt>
                <c:pt idx="10">
                  <c:v>2546</c:v>
                </c:pt>
                <c:pt idx="11">
                  <c:v>2808</c:v>
                </c:pt>
                <c:pt idx="12">
                  <c:v>3071</c:v>
                </c:pt>
                <c:pt idx="13">
                  <c:v>3338</c:v>
                </c:pt>
                <c:pt idx="14">
                  <c:v>3601</c:v>
                </c:pt>
                <c:pt idx="15">
                  <c:v>3848</c:v>
                </c:pt>
                <c:pt idx="16">
                  <c:v>4081</c:v>
                </c:pt>
                <c:pt idx="17">
                  <c:v>4300</c:v>
                </c:pt>
                <c:pt idx="18">
                  <c:v>4510</c:v>
                </c:pt>
                <c:pt idx="19">
                  <c:v>4710</c:v>
                </c:pt>
                <c:pt idx="20">
                  <c:v>4925</c:v>
                </c:pt>
                <c:pt idx="21">
                  <c:v>5116</c:v>
                </c:pt>
                <c:pt idx="22">
                  <c:v>5302</c:v>
                </c:pt>
                <c:pt idx="23">
                  <c:v>5474</c:v>
                </c:pt>
                <c:pt idx="24">
                  <c:v>5636</c:v>
                </c:pt>
                <c:pt idx="25">
                  <c:v>5797</c:v>
                </c:pt>
                <c:pt idx="26">
                  <c:v>5938</c:v>
                </c:pt>
                <c:pt idx="27">
                  <c:v>6237</c:v>
                </c:pt>
                <c:pt idx="28">
                  <c:v>6527</c:v>
                </c:pt>
                <c:pt idx="29">
                  <c:v>6667</c:v>
                </c:pt>
                <c:pt idx="30">
                  <c:v>7271</c:v>
                </c:pt>
                <c:pt idx="31">
                  <c:v>7746</c:v>
                </c:pt>
                <c:pt idx="32">
                  <c:v>8000</c:v>
                </c:pt>
              </c:numCache>
            </c:numRef>
          </c:xVal>
          <c:yVal>
            <c:numRef>
              <c:f>'Peak data'!$G$3:$G$1676</c:f>
              <c:numCache>
                <c:formatCode>0.00</c:formatCode>
                <c:ptCount val="1660"/>
                <c:pt idx="0">
                  <c:v>75.225000000000009</c:v>
                </c:pt>
                <c:pt idx="1">
                  <c:v>75.225000000000009</c:v>
                </c:pt>
                <c:pt idx="2">
                  <c:v>75.225000000000009</c:v>
                </c:pt>
                <c:pt idx="3">
                  <c:v>74.34</c:v>
                </c:pt>
                <c:pt idx="4">
                  <c:v>72.570000000000007</c:v>
                </c:pt>
                <c:pt idx="5">
                  <c:v>71.685000000000002</c:v>
                </c:pt>
                <c:pt idx="6">
                  <c:v>69.915000000000006</c:v>
                </c:pt>
                <c:pt idx="7">
                  <c:v>69.03</c:v>
                </c:pt>
                <c:pt idx="8">
                  <c:v>69.03</c:v>
                </c:pt>
                <c:pt idx="9">
                  <c:v>68.14500000000001</c:v>
                </c:pt>
                <c:pt idx="10">
                  <c:v>67.407500000000013</c:v>
                </c:pt>
                <c:pt idx="11">
                  <c:v>67.407500000000013</c:v>
                </c:pt>
                <c:pt idx="12">
                  <c:v>67.407500000000013</c:v>
                </c:pt>
                <c:pt idx="13">
                  <c:v>66.522500000000008</c:v>
                </c:pt>
                <c:pt idx="14">
                  <c:v>66.522500000000008</c:v>
                </c:pt>
                <c:pt idx="15">
                  <c:v>66.522500000000008</c:v>
                </c:pt>
                <c:pt idx="16">
                  <c:v>66.522500000000008</c:v>
                </c:pt>
                <c:pt idx="17">
                  <c:v>65.637500000000003</c:v>
                </c:pt>
                <c:pt idx="18">
                  <c:v>65.637500000000003</c:v>
                </c:pt>
                <c:pt idx="19">
                  <c:v>66.522500000000008</c:v>
                </c:pt>
                <c:pt idx="20">
                  <c:v>66.522500000000008</c:v>
                </c:pt>
                <c:pt idx="21">
                  <c:v>66.522500000000008</c:v>
                </c:pt>
                <c:pt idx="22">
                  <c:v>64.752499999999998</c:v>
                </c:pt>
                <c:pt idx="23">
                  <c:v>62.097500000000004</c:v>
                </c:pt>
                <c:pt idx="24">
                  <c:v>59.442500000000003</c:v>
                </c:pt>
                <c:pt idx="25">
                  <c:v>56.787500000000001</c:v>
                </c:pt>
                <c:pt idx="26">
                  <c:v>54.28</c:v>
                </c:pt>
                <c:pt idx="27">
                  <c:v>49.854999999999997</c:v>
                </c:pt>
                <c:pt idx="28">
                  <c:v>45.430000000000007</c:v>
                </c:pt>
                <c:pt idx="29">
                  <c:v>43.807500000000005</c:v>
                </c:pt>
                <c:pt idx="30">
                  <c:v>36.727499999999999</c:v>
                </c:pt>
                <c:pt idx="31">
                  <c:v>31.565000000000001</c:v>
                </c:pt>
                <c:pt idx="32">
                  <c:v>28.910000000000004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axId val="82420096"/>
        <c:axId val="8242201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2"/>
            <c:marker>
              <c:symbol val="circle"/>
              <c:size val="8"/>
            </c:marker>
          </c:dPt>
          <c:dPt>
            <c:idx val="32"/>
            <c:marker>
              <c:symbol val="circle"/>
              <c:size val="8"/>
            </c:marker>
          </c:dPt>
          <c:dLbls>
            <c:dLbl>
              <c:idx val="22"/>
              <c:layout>
                <c:manualLayout>
                  <c:x val="-3.7037037037037056E-2"/>
                  <c:y val="4.5751633986928185E-2"/>
                </c:manualLayout>
              </c:layout>
              <c:showVal val="1"/>
            </c:dLbl>
            <c:dLbl>
              <c:idx val="32"/>
              <c:layout>
                <c:manualLayout>
                  <c:x val="-6.8148148148148152E-2"/>
                  <c:y val="-3.7037037037037E-2"/>
                </c:manualLayout>
              </c:layout>
              <c:showVal val="1"/>
            </c:dLbl>
            <c:delete val="1"/>
          </c:dLbls>
          <c:xVal>
            <c:numRef>
              <c:f>'Peak data'!$D$3:$D$4676</c:f>
              <c:numCache>
                <c:formatCode>General</c:formatCode>
                <c:ptCount val="4660"/>
                <c:pt idx="0">
                  <c:v>123</c:v>
                </c:pt>
                <c:pt idx="1">
                  <c:v>136</c:v>
                </c:pt>
                <c:pt idx="2">
                  <c:v>298</c:v>
                </c:pt>
                <c:pt idx="3">
                  <c:v>553</c:v>
                </c:pt>
                <c:pt idx="4">
                  <c:v>841</c:v>
                </c:pt>
                <c:pt idx="5">
                  <c:v>1139</c:v>
                </c:pt>
                <c:pt idx="6">
                  <c:v>1442</c:v>
                </c:pt>
                <c:pt idx="7">
                  <c:v>1732</c:v>
                </c:pt>
                <c:pt idx="8">
                  <c:v>2017</c:v>
                </c:pt>
                <c:pt idx="9">
                  <c:v>2285</c:v>
                </c:pt>
                <c:pt idx="10">
                  <c:v>2546</c:v>
                </c:pt>
                <c:pt idx="11">
                  <c:v>2808</c:v>
                </c:pt>
                <c:pt idx="12">
                  <c:v>3071</c:v>
                </c:pt>
                <c:pt idx="13">
                  <c:v>3338</c:v>
                </c:pt>
                <c:pt idx="14">
                  <c:v>3601</c:v>
                </c:pt>
                <c:pt idx="15">
                  <c:v>3848</c:v>
                </c:pt>
                <c:pt idx="16">
                  <c:v>4081</c:v>
                </c:pt>
                <c:pt idx="17">
                  <c:v>4300</c:v>
                </c:pt>
                <c:pt idx="18">
                  <c:v>4510</c:v>
                </c:pt>
                <c:pt idx="19">
                  <c:v>4710</c:v>
                </c:pt>
                <c:pt idx="20">
                  <c:v>4925</c:v>
                </c:pt>
                <c:pt idx="21">
                  <c:v>5116</c:v>
                </c:pt>
                <c:pt idx="22">
                  <c:v>5302</c:v>
                </c:pt>
                <c:pt idx="23">
                  <c:v>5474</c:v>
                </c:pt>
                <c:pt idx="24">
                  <c:v>5636</c:v>
                </c:pt>
                <c:pt idx="25">
                  <c:v>5797</c:v>
                </c:pt>
                <c:pt idx="26">
                  <c:v>5938</c:v>
                </c:pt>
                <c:pt idx="27">
                  <c:v>6237</c:v>
                </c:pt>
                <c:pt idx="28">
                  <c:v>6527</c:v>
                </c:pt>
                <c:pt idx="29">
                  <c:v>6667</c:v>
                </c:pt>
                <c:pt idx="30">
                  <c:v>7271</c:v>
                </c:pt>
                <c:pt idx="31">
                  <c:v>7746</c:v>
                </c:pt>
                <c:pt idx="32">
                  <c:v>8000</c:v>
                </c:pt>
              </c:numCache>
            </c:numRef>
          </c:xVal>
          <c:yVal>
            <c:numRef>
              <c:f>'Peak data'!$H$3:$H$1676</c:f>
              <c:numCache>
                <c:formatCode>0.00</c:formatCode>
                <c:ptCount val="1660"/>
                <c:pt idx="0">
                  <c:v>1.7617431454683932</c:v>
                </c:pt>
                <c:pt idx="1">
                  <c:v>1.947943640517898</c:v>
                </c:pt>
                <c:pt idx="2">
                  <c:v>4.2682882711348062</c:v>
                </c:pt>
                <c:pt idx="3">
                  <c:v>7.8274980959634437</c:v>
                </c:pt>
                <c:pt idx="4">
                  <c:v>11.620595963442499</c:v>
                </c:pt>
                <c:pt idx="5">
                  <c:v>15.546309025133281</c:v>
                </c:pt>
                <c:pt idx="6">
                  <c:v>19.196007235338922</c:v>
                </c:pt>
                <c:pt idx="7">
                  <c:v>22.764653465346537</c:v>
                </c:pt>
                <c:pt idx="8">
                  <c:v>26.510569306930694</c:v>
                </c:pt>
                <c:pt idx="9">
                  <c:v>29.648005521706018</c:v>
                </c:pt>
                <c:pt idx="10">
                  <c:v>32.67697924600153</c:v>
                </c:pt>
                <c:pt idx="11">
                  <c:v>36.039653465346539</c:v>
                </c:pt>
                <c:pt idx="12">
                  <c:v>39.41516231911654</c:v>
                </c:pt>
                <c:pt idx="13">
                  <c:v>42.279532559025142</c:v>
                </c:pt>
                <c:pt idx="14">
                  <c:v>45.610724009900991</c:v>
                </c:pt>
                <c:pt idx="15">
                  <c:v>48.739257425742579</c:v>
                </c:pt>
                <c:pt idx="16">
                  <c:v>51.690465060929171</c:v>
                </c:pt>
                <c:pt idx="17">
                  <c:v>53.739765803503424</c:v>
                </c:pt>
                <c:pt idx="18">
                  <c:v>56.364265993907082</c:v>
                </c:pt>
                <c:pt idx="19">
                  <c:v>59.65745906321402</c:v>
                </c:pt>
                <c:pt idx="20">
                  <c:v>62.380676408987064</c:v>
                </c:pt>
                <c:pt idx="21">
                  <c:v>64.799906702208688</c:v>
                </c:pt>
                <c:pt idx="22">
                  <c:v>65.368955635948211</c:v>
                </c:pt>
                <c:pt idx="23">
                  <c:v>64.722337204874336</c:v>
                </c:pt>
                <c:pt idx="24">
                  <c:v>63.788638613861387</c:v>
                </c:pt>
                <c:pt idx="25">
                  <c:v>62.680338442498098</c:v>
                </c:pt>
                <c:pt idx="26">
                  <c:v>61.36988575780655</c:v>
                </c:pt>
                <c:pt idx="27">
                  <c:v>59.205185643564356</c:v>
                </c:pt>
                <c:pt idx="28">
                  <c:v>56.458798552932222</c:v>
                </c:pt>
                <c:pt idx="29">
                  <c:v>55.610168031226209</c:v>
                </c:pt>
                <c:pt idx="30">
                  <c:v>50.846468488194965</c:v>
                </c:pt>
                <c:pt idx="31">
                  <c:v>46.554167936024378</c:v>
                </c:pt>
                <c:pt idx="32">
                  <c:v>44.036557501904042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6"/>
            <c:marker>
              <c:symbol val="square"/>
              <c:size val="8"/>
            </c:marker>
          </c:dPt>
          <c:dPt>
            <c:idx val="32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8.8888888888888993E-3"/>
                  <c:y val="-2.178649237472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148.3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8.4444444444444544E-2"/>
                  <c:y val="-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137.5</a:t>
                    </a:r>
                  </a:p>
                </c:rich>
              </c:tx>
              <c:showVal val="1"/>
            </c:dLbl>
            <c:dLbl>
              <c:idx val="32"/>
              <c:layout>
                <c:manualLayout>
                  <c:x val="-8.2962962962963072E-2"/>
                  <c:y val="-2.39651416122004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144.4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data'!$D$3:$D$35</c:f>
              <c:numCache>
                <c:formatCode>General</c:formatCode>
                <c:ptCount val="33"/>
                <c:pt idx="0">
                  <c:v>123</c:v>
                </c:pt>
                <c:pt idx="1">
                  <c:v>136</c:v>
                </c:pt>
                <c:pt idx="2">
                  <c:v>298</c:v>
                </c:pt>
                <c:pt idx="3">
                  <c:v>553</c:v>
                </c:pt>
                <c:pt idx="4">
                  <c:v>841</c:v>
                </c:pt>
                <c:pt idx="5">
                  <c:v>1139</c:v>
                </c:pt>
                <c:pt idx="6">
                  <c:v>1442</c:v>
                </c:pt>
                <c:pt idx="7">
                  <c:v>1732</c:v>
                </c:pt>
                <c:pt idx="8">
                  <c:v>2017</c:v>
                </c:pt>
                <c:pt idx="9">
                  <c:v>2285</c:v>
                </c:pt>
                <c:pt idx="10">
                  <c:v>2546</c:v>
                </c:pt>
                <c:pt idx="11">
                  <c:v>2808</c:v>
                </c:pt>
                <c:pt idx="12">
                  <c:v>3071</c:v>
                </c:pt>
                <c:pt idx="13">
                  <c:v>3338</c:v>
                </c:pt>
                <c:pt idx="14">
                  <c:v>3601</c:v>
                </c:pt>
                <c:pt idx="15">
                  <c:v>3848</c:v>
                </c:pt>
                <c:pt idx="16">
                  <c:v>4081</c:v>
                </c:pt>
                <c:pt idx="17">
                  <c:v>4300</c:v>
                </c:pt>
                <c:pt idx="18">
                  <c:v>4510</c:v>
                </c:pt>
                <c:pt idx="19">
                  <c:v>4710</c:v>
                </c:pt>
                <c:pt idx="20">
                  <c:v>4925</c:v>
                </c:pt>
                <c:pt idx="21">
                  <c:v>5116</c:v>
                </c:pt>
                <c:pt idx="22">
                  <c:v>5302</c:v>
                </c:pt>
                <c:pt idx="23">
                  <c:v>5474</c:v>
                </c:pt>
                <c:pt idx="24">
                  <c:v>5636</c:v>
                </c:pt>
                <c:pt idx="25">
                  <c:v>5797</c:v>
                </c:pt>
                <c:pt idx="26">
                  <c:v>5938</c:v>
                </c:pt>
                <c:pt idx="27">
                  <c:v>6237</c:v>
                </c:pt>
                <c:pt idx="28">
                  <c:v>6527</c:v>
                </c:pt>
                <c:pt idx="29">
                  <c:v>6667</c:v>
                </c:pt>
                <c:pt idx="30">
                  <c:v>7271</c:v>
                </c:pt>
                <c:pt idx="31">
                  <c:v>7746</c:v>
                </c:pt>
                <c:pt idx="32">
                  <c:v>8000</c:v>
                </c:pt>
              </c:numCache>
            </c:numRef>
          </c:xVal>
          <c:yVal>
            <c:numRef>
              <c:f>'Peak data'!$A$3:$A$35</c:f>
              <c:numCache>
                <c:formatCode>General</c:formatCode>
                <c:ptCount val="33"/>
                <c:pt idx="0">
                  <c:v>148.265625</c:v>
                </c:pt>
                <c:pt idx="1">
                  <c:v>148.5</c:v>
                </c:pt>
                <c:pt idx="2">
                  <c:v>148.265625</c:v>
                </c:pt>
                <c:pt idx="3">
                  <c:v>147.359375</c:v>
                </c:pt>
                <c:pt idx="4">
                  <c:v>145.984375</c:v>
                </c:pt>
                <c:pt idx="5">
                  <c:v>145.296875</c:v>
                </c:pt>
                <c:pt idx="6">
                  <c:v>143.921875</c:v>
                </c:pt>
                <c:pt idx="7">
                  <c:v>143.703125</c:v>
                </c:pt>
                <c:pt idx="8">
                  <c:v>142.546875</c:v>
                </c:pt>
                <c:pt idx="9">
                  <c:v>141.640625</c:v>
                </c:pt>
                <c:pt idx="10">
                  <c:v>140.953125</c:v>
                </c:pt>
                <c:pt idx="11">
                  <c:v>140.03125</c:v>
                </c:pt>
                <c:pt idx="12">
                  <c:v>138.65625</c:v>
                </c:pt>
                <c:pt idx="13">
                  <c:v>137.96875</c:v>
                </c:pt>
                <c:pt idx="14">
                  <c:v>137.0625</c:v>
                </c:pt>
                <c:pt idx="15">
                  <c:v>137.296875</c:v>
                </c:pt>
                <c:pt idx="16">
                  <c:v>137.515625</c:v>
                </c:pt>
                <c:pt idx="17">
                  <c:v>135.453125</c:v>
                </c:pt>
                <c:pt idx="18">
                  <c:v>136.140625</c:v>
                </c:pt>
                <c:pt idx="19">
                  <c:v>135</c:v>
                </c:pt>
                <c:pt idx="20">
                  <c:v>135.453125</c:v>
                </c:pt>
                <c:pt idx="21">
                  <c:v>136.375</c:v>
                </c:pt>
                <c:pt idx="22">
                  <c:v>136.828125</c:v>
                </c:pt>
                <c:pt idx="23">
                  <c:v>137.0625</c:v>
                </c:pt>
                <c:pt idx="24">
                  <c:v>137.96875</c:v>
                </c:pt>
                <c:pt idx="25">
                  <c:v>138.203125</c:v>
                </c:pt>
                <c:pt idx="26">
                  <c:v>138.890625</c:v>
                </c:pt>
                <c:pt idx="27">
                  <c:v>138.890625</c:v>
                </c:pt>
                <c:pt idx="28">
                  <c:v>139.34375</c:v>
                </c:pt>
                <c:pt idx="29">
                  <c:v>138.65625</c:v>
                </c:pt>
                <c:pt idx="30">
                  <c:v>137.0625</c:v>
                </c:pt>
                <c:pt idx="31">
                  <c:v>145.53125</c:v>
                </c:pt>
                <c:pt idx="32">
                  <c:v>144.390625</c:v>
                </c:pt>
              </c:numCache>
            </c:numRef>
          </c:yVal>
        </c:ser>
        <c:axId val="82420096"/>
        <c:axId val="8242201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1"/>
            <c:marker>
              <c:symbol val="triangle"/>
              <c:size val="8"/>
            </c:marker>
          </c:dPt>
          <c:dPt>
            <c:idx val="32"/>
            <c:marker>
              <c:symbol val="triangle"/>
              <c:size val="8"/>
            </c:marker>
          </c:dPt>
          <c:dLbls>
            <c:dLbl>
              <c:idx val="21"/>
              <c:layout>
                <c:manualLayout>
                  <c:x val="-2.0740740740740751E-2"/>
                  <c:y val="-3.7037037037037056E-2"/>
                </c:manualLayout>
              </c:layout>
              <c:showVal val="1"/>
            </c:dLbl>
            <c:dLbl>
              <c:idx val="32"/>
              <c:layout>
                <c:manualLayout>
                  <c:x val="-7.5555555555555556E-2"/>
                  <c:y val="6.5359477124183095E-3"/>
                </c:manualLayout>
              </c:layout>
              <c:showVal val="1"/>
            </c:dLbl>
            <c:delete val="1"/>
          </c:dLbls>
          <c:xVal>
            <c:numRef>
              <c:f>'Peak data'!$D$3:$D$1676</c:f>
              <c:numCache>
                <c:formatCode>General</c:formatCode>
                <c:ptCount val="1660"/>
                <c:pt idx="0">
                  <c:v>123</c:v>
                </c:pt>
                <c:pt idx="1">
                  <c:v>136</c:v>
                </c:pt>
                <c:pt idx="2">
                  <c:v>298</c:v>
                </c:pt>
                <c:pt idx="3">
                  <c:v>553</c:v>
                </c:pt>
                <c:pt idx="4">
                  <c:v>841</c:v>
                </c:pt>
                <c:pt idx="5">
                  <c:v>1139</c:v>
                </c:pt>
                <c:pt idx="6">
                  <c:v>1442</c:v>
                </c:pt>
                <c:pt idx="7">
                  <c:v>1732</c:v>
                </c:pt>
                <c:pt idx="8">
                  <c:v>2017</c:v>
                </c:pt>
                <c:pt idx="9">
                  <c:v>2285</c:v>
                </c:pt>
                <c:pt idx="10">
                  <c:v>2546</c:v>
                </c:pt>
                <c:pt idx="11">
                  <c:v>2808</c:v>
                </c:pt>
                <c:pt idx="12">
                  <c:v>3071</c:v>
                </c:pt>
                <c:pt idx="13">
                  <c:v>3338</c:v>
                </c:pt>
                <c:pt idx="14">
                  <c:v>3601</c:v>
                </c:pt>
                <c:pt idx="15">
                  <c:v>3848</c:v>
                </c:pt>
                <c:pt idx="16">
                  <c:v>4081</c:v>
                </c:pt>
                <c:pt idx="17">
                  <c:v>4300</c:v>
                </c:pt>
                <c:pt idx="18">
                  <c:v>4510</c:v>
                </c:pt>
                <c:pt idx="19">
                  <c:v>4710</c:v>
                </c:pt>
                <c:pt idx="20">
                  <c:v>4925</c:v>
                </c:pt>
                <c:pt idx="21">
                  <c:v>5116</c:v>
                </c:pt>
                <c:pt idx="22">
                  <c:v>5302</c:v>
                </c:pt>
                <c:pt idx="23">
                  <c:v>5474</c:v>
                </c:pt>
                <c:pt idx="24">
                  <c:v>5636</c:v>
                </c:pt>
                <c:pt idx="25">
                  <c:v>5797</c:v>
                </c:pt>
                <c:pt idx="26">
                  <c:v>5938</c:v>
                </c:pt>
                <c:pt idx="27">
                  <c:v>6237</c:v>
                </c:pt>
                <c:pt idx="28">
                  <c:v>6527</c:v>
                </c:pt>
                <c:pt idx="29">
                  <c:v>6667</c:v>
                </c:pt>
                <c:pt idx="30">
                  <c:v>7271</c:v>
                </c:pt>
                <c:pt idx="31">
                  <c:v>7746</c:v>
                </c:pt>
                <c:pt idx="32">
                  <c:v>8000</c:v>
                </c:pt>
              </c:numCache>
            </c:numRef>
          </c:xVal>
          <c:yVal>
            <c:numRef>
              <c:f>'Peak data'!$B$3:$B$1676</c:f>
              <c:numCache>
                <c:formatCode>General</c:formatCode>
                <c:ptCount val="1660"/>
                <c:pt idx="0">
                  <c:v>71.599999999999994</c:v>
                </c:pt>
                <c:pt idx="1">
                  <c:v>70.3</c:v>
                </c:pt>
                <c:pt idx="2">
                  <c:v>69.5</c:v>
                </c:pt>
                <c:pt idx="3">
                  <c:v>69.599999999999994</c:v>
                </c:pt>
                <c:pt idx="4">
                  <c:v>78.8</c:v>
                </c:pt>
                <c:pt idx="5">
                  <c:v>96.8</c:v>
                </c:pt>
                <c:pt idx="6">
                  <c:v>117.9</c:v>
                </c:pt>
                <c:pt idx="7">
                  <c:v>140.19999999999999</c:v>
                </c:pt>
                <c:pt idx="8">
                  <c:v>162.9</c:v>
                </c:pt>
                <c:pt idx="9">
                  <c:v>185.4</c:v>
                </c:pt>
                <c:pt idx="10">
                  <c:v>207</c:v>
                </c:pt>
                <c:pt idx="11">
                  <c:v>228.2</c:v>
                </c:pt>
                <c:pt idx="12">
                  <c:v>248.6</c:v>
                </c:pt>
                <c:pt idx="13">
                  <c:v>270.10000000000002</c:v>
                </c:pt>
                <c:pt idx="14">
                  <c:v>291</c:v>
                </c:pt>
                <c:pt idx="15">
                  <c:v>313.39999999999998</c:v>
                </c:pt>
                <c:pt idx="16">
                  <c:v>334.8</c:v>
                </c:pt>
                <c:pt idx="17">
                  <c:v>355.5</c:v>
                </c:pt>
                <c:pt idx="18">
                  <c:v>374.2</c:v>
                </c:pt>
                <c:pt idx="19">
                  <c:v>391.6</c:v>
                </c:pt>
                <c:pt idx="20">
                  <c:v>411.4</c:v>
                </c:pt>
                <c:pt idx="21">
                  <c:v>431.7</c:v>
                </c:pt>
                <c:pt idx="22">
                  <c:v>415.2</c:v>
                </c:pt>
                <c:pt idx="23">
                  <c:v>405</c:v>
                </c:pt>
                <c:pt idx="24">
                  <c:v>395.3</c:v>
                </c:pt>
                <c:pt idx="25">
                  <c:v>386.1</c:v>
                </c:pt>
                <c:pt idx="26">
                  <c:v>377</c:v>
                </c:pt>
                <c:pt idx="27">
                  <c:v>358.4</c:v>
                </c:pt>
                <c:pt idx="28">
                  <c:v>341.9</c:v>
                </c:pt>
                <c:pt idx="29">
                  <c:v>329.5</c:v>
                </c:pt>
                <c:pt idx="30">
                  <c:v>296.3</c:v>
                </c:pt>
                <c:pt idx="31">
                  <c:v>273.10000000000002</c:v>
                </c:pt>
                <c:pt idx="32">
                  <c:v>242.3</c:v>
                </c:pt>
              </c:numCache>
            </c:numRef>
          </c:yVal>
        </c:ser>
        <c:axId val="83689472"/>
        <c:axId val="83691008"/>
      </c:scatterChart>
      <c:valAx>
        <c:axId val="8242009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7"/>
              <c:y val="0.874388176968079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22016"/>
        <c:crosses val="autoZero"/>
        <c:crossBetween val="midCat"/>
      </c:valAx>
      <c:valAx>
        <c:axId val="82422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20096"/>
        <c:crosses val="autoZero"/>
        <c:crossBetween val="midCat"/>
      </c:valAx>
      <c:valAx>
        <c:axId val="83689472"/>
        <c:scaling>
          <c:orientation val="minMax"/>
        </c:scaling>
        <c:delete val="1"/>
        <c:axPos val="b"/>
        <c:numFmt formatCode="General" sourceLinked="1"/>
        <c:tickLblPos val="none"/>
        <c:crossAx val="83691008"/>
        <c:crosses val="autoZero"/>
        <c:crossBetween val="midCat"/>
      </c:valAx>
      <c:valAx>
        <c:axId val="8369100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947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40927384077008"/>
          <c:y val="0.93966599763264891"/>
          <c:w val="0.70880011665208609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21"/>
            <c:marker>
              <c:symbol val="diamond"/>
              <c:size val="8"/>
            </c:marker>
          </c:dPt>
          <c:dPt>
            <c:idx val="32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1851851851851862E-2"/>
                  <c:y val="-3.050108932461874E-2"/>
                </c:manualLayout>
              </c:layout>
              <c:showVal val="1"/>
            </c:dLbl>
            <c:dLbl>
              <c:idx val="21"/>
              <c:layout>
                <c:manualLayout>
                  <c:x val="-3.259259259259259E-2"/>
                  <c:y val="-3.7037037037037056E-2"/>
                </c:manualLayout>
              </c:layout>
              <c:showVal val="1"/>
            </c:dLbl>
            <c:dLbl>
              <c:idx val="32"/>
              <c:layout>
                <c:manualLayout>
                  <c:x val="-5.9259259259259262E-2"/>
                  <c:y val="-3.9215686274509894E-2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123</c:v>
                </c:pt>
                <c:pt idx="1">
                  <c:v>136</c:v>
                </c:pt>
                <c:pt idx="2">
                  <c:v>298</c:v>
                </c:pt>
                <c:pt idx="3">
                  <c:v>553</c:v>
                </c:pt>
                <c:pt idx="4">
                  <c:v>841</c:v>
                </c:pt>
                <c:pt idx="5">
                  <c:v>1139</c:v>
                </c:pt>
                <c:pt idx="6">
                  <c:v>1442</c:v>
                </c:pt>
                <c:pt idx="7">
                  <c:v>1732</c:v>
                </c:pt>
                <c:pt idx="8">
                  <c:v>2017</c:v>
                </c:pt>
                <c:pt idx="9">
                  <c:v>2285</c:v>
                </c:pt>
                <c:pt idx="10">
                  <c:v>2546</c:v>
                </c:pt>
                <c:pt idx="11">
                  <c:v>2808</c:v>
                </c:pt>
                <c:pt idx="12">
                  <c:v>3071</c:v>
                </c:pt>
                <c:pt idx="13">
                  <c:v>3338</c:v>
                </c:pt>
                <c:pt idx="14">
                  <c:v>3601</c:v>
                </c:pt>
                <c:pt idx="15">
                  <c:v>3848</c:v>
                </c:pt>
                <c:pt idx="16">
                  <c:v>4081</c:v>
                </c:pt>
                <c:pt idx="17">
                  <c:v>4300</c:v>
                </c:pt>
                <c:pt idx="18">
                  <c:v>4510</c:v>
                </c:pt>
                <c:pt idx="19">
                  <c:v>4710</c:v>
                </c:pt>
                <c:pt idx="20">
                  <c:v>4925</c:v>
                </c:pt>
                <c:pt idx="21">
                  <c:v>5116</c:v>
                </c:pt>
                <c:pt idx="22">
                  <c:v>5302</c:v>
                </c:pt>
                <c:pt idx="23">
                  <c:v>5474</c:v>
                </c:pt>
                <c:pt idx="24">
                  <c:v>5636</c:v>
                </c:pt>
                <c:pt idx="25">
                  <c:v>5797</c:v>
                </c:pt>
                <c:pt idx="26">
                  <c:v>5938</c:v>
                </c:pt>
                <c:pt idx="27">
                  <c:v>6237</c:v>
                </c:pt>
                <c:pt idx="28">
                  <c:v>6527</c:v>
                </c:pt>
                <c:pt idx="29">
                  <c:v>6667</c:v>
                </c:pt>
                <c:pt idx="30">
                  <c:v>7271</c:v>
                </c:pt>
                <c:pt idx="31">
                  <c:v>7746</c:v>
                </c:pt>
                <c:pt idx="32">
                  <c:v>8000</c:v>
                </c:pt>
              </c:numCache>
            </c:numRef>
          </c:xVal>
          <c:yVal>
            <c:numRef>
              <c:f>'Peak data'!$E$3:$E$1122</c:f>
              <c:numCache>
                <c:formatCode>General</c:formatCode>
                <c:ptCount val="1106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100.8</c:v>
                </c:pt>
                <c:pt idx="4">
                  <c:v>98.4</c:v>
                </c:pt>
                <c:pt idx="5">
                  <c:v>97.2</c:v>
                </c:pt>
                <c:pt idx="6">
                  <c:v>94.8</c:v>
                </c:pt>
                <c:pt idx="7">
                  <c:v>93.6</c:v>
                </c:pt>
                <c:pt idx="8">
                  <c:v>93.6</c:v>
                </c:pt>
                <c:pt idx="9">
                  <c:v>92.4</c:v>
                </c:pt>
                <c:pt idx="10">
                  <c:v>91.4</c:v>
                </c:pt>
                <c:pt idx="11">
                  <c:v>91.4</c:v>
                </c:pt>
                <c:pt idx="12">
                  <c:v>91.4</c:v>
                </c:pt>
                <c:pt idx="13">
                  <c:v>90.2</c:v>
                </c:pt>
                <c:pt idx="14">
                  <c:v>90.2</c:v>
                </c:pt>
                <c:pt idx="15">
                  <c:v>90.2</c:v>
                </c:pt>
                <c:pt idx="16">
                  <c:v>90.2</c:v>
                </c:pt>
                <c:pt idx="17">
                  <c:v>89</c:v>
                </c:pt>
                <c:pt idx="18">
                  <c:v>89</c:v>
                </c:pt>
                <c:pt idx="19">
                  <c:v>90.2</c:v>
                </c:pt>
                <c:pt idx="20">
                  <c:v>90.2</c:v>
                </c:pt>
                <c:pt idx="21">
                  <c:v>90.2</c:v>
                </c:pt>
                <c:pt idx="22">
                  <c:v>87.8</c:v>
                </c:pt>
                <c:pt idx="23">
                  <c:v>84.2</c:v>
                </c:pt>
                <c:pt idx="24">
                  <c:v>80.599999999999994</c:v>
                </c:pt>
                <c:pt idx="25">
                  <c:v>77</c:v>
                </c:pt>
                <c:pt idx="26">
                  <c:v>73.599999999999994</c:v>
                </c:pt>
                <c:pt idx="27">
                  <c:v>67.599999999999994</c:v>
                </c:pt>
                <c:pt idx="28">
                  <c:v>61.6</c:v>
                </c:pt>
                <c:pt idx="29">
                  <c:v>59.4</c:v>
                </c:pt>
                <c:pt idx="30">
                  <c:v>49.8</c:v>
                </c:pt>
                <c:pt idx="31">
                  <c:v>42.8</c:v>
                </c:pt>
                <c:pt idx="32">
                  <c:v>39.200000000000003</c:v>
                </c:pt>
              </c:numCache>
            </c:numRef>
          </c:yVal>
        </c:ser>
        <c:axId val="80591488"/>
        <c:axId val="8088038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2"/>
            <c:marker>
              <c:symbol val="circle"/>
              <c:size val="8"/>
            </c:marker>
          </c:dPt>
          <c:dPt>
            <c:idx val="32"/>
            <c:marker>
              <c:symbol val="circle"/>
              <c:size val="8"/>
            </c:marker>
          </c:dPt>
          <c:dLbls>
            <c:dLbl>
              <c:idx val="22"/>
              <c:layout>
                <c:manualLayout>
                  <c:x val="-4.4444444444444495E-2"/>
                  <c:y val="-3.9215686274509755E-2"/>
                </c:manualLayout>
              </c:layout>
              <c:showVal val="1"/>
            </c:dLbl>
            <c:dLbl>
              <c:idx val="32"/>
              <c:layout>
                <c:manualLayout>
                  <c:x val="-6.9629629629629639E-2"/>
                  <c:y val="2.8322440087146048E-2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123</c:v>
                </c:pt>
                <c:pt idx="1">
                  <c:v>136</c:v>
                </c:pt>
                <c:pt idx="2">
                  <c:v>298</c:v>
                </c:pt>
                <c:pt idx="3">
                  <c:v>553</c:v>
                </c:pt>
                <c:pt idx="4">
                  <c:v>841</c:v>
                </c:pt>
                <c:pt idx="5">
                  <c:v>1139</c:v>
                </c:pt>
                <c:pt idx="6">
                  <c:v>1442</c:v>
                </c:pt>
                <c:pt idx="7">
                  <c:v>1732</c:v>
                </c:pt>
                <c:pt idx="8">
                  <c:v>2017</c:v>
                </c:pt>
                <c:pt idx="9">
                  <c:v>2285</c:v>
                </c:pt>
                <c:pt idx="10">
                  <c:v>2546</c:v>
                </c:pt>
                <c:pt idx="11">
                  <c:v>2808</c:v>
                </c:pt>
                <c:pt idx="12">
                  <c:v>3071</c:v>
                </c:pt>
                <c:pt idx="13">
                  <c:v>3338</c:v>
                </c:pt>
                <c:pt idx="14">
                  <c:v>3601</c:v>
                </c:pt>
                <c:pt idx="15">
                  <c:v>3848</c:v>
                </c:pt>
                <c:pt idx="16">
                  <c:v>4081</c:v>
                </c:pt>
                <c:pt idx="17">
                  <c:v>4300</c:v>
                </c:pt>
                <c:pt idx="18">
                  <c:v>4510</c:v>
                </c:pt>
                <c:pt idx="19">
                  <c:v>4710</c:v>
                </c:pt>
                <c:pt idx="20">
                  <c:v>4925</c:v>
                </c:pt>
                <c:pt idx="21">
                  <c:v>5116</c:v>
                </c:pt>
                <c:pt idx="22">
                  <c:v>5302</c:v>
                </c:pt>
                <c:pt idx="23">
                  <c:v>5474</c:v>
                </c:pt>
                <c:pt idx="24">
                  <c:v>5636</c:v>
                </c:pt>
                <c:pt idx="25">
                  <c:v>5797</c:v>
                </c:pt>
                <c:pt idx="26">
                  <c:v>5938</c:v>
                </c:pt>
                <c:pt idx="27">
                  <c:v>6237</c:v>
                </c:pt>
                <c:pt idx="28">
                  <c:v>6527</c:v>
                </c:pt>
                <c:pt idx="29">
                  <c:v>6667</c:v>
                </c:pt>
                <c:pt idx="30">
                  <c:v>7271</c:v>
                </c:pt>
                <c:pt idx="31">
                  <c:v>7746</c:v>
                </c:pt>
                <c:pt idx="32">
                  <c:v>8000</c:v>
                </c:pt>
              </c:numCache>
            </c:numRef>
          </c:xVal>
          <c:yVal>
            <c:numRef>
              <c:f>'Peak data'!$F$3:$F$1122</c:f>
              <c:numCache>
                <c:formatCode>0.00</c:formatCode>
                <c:ptCount val="1106"/>
                <c:pt idx="0">
                  <c:v>1.3196591984853265</c:v>
                </c:pt>
                <c:pt idx="1">
                  <c:v>1.4591353739349953</c:v>
                </c:pt>
                <c:pt idx="2">
                  <c:v>3.197223098769328</c:v>
                </c:pt>
                <c:pt idx="3">
                  <c:v>5.8633007257810039</c:v>
                </c:pt>
                <c:pt idx="4">
                  <c:v>8.7045755758914485</c:v>
                </c:pt>
                <c:pt idx="5">
                  <c:v>11.645187756390028</c:v>
                </c:pt>
                <c:pt idx="6">
                  <c:v>14.379047017986748</c:v>
                </c:pt>
                <c:pt idx="7">
                  <c:v>17.052193120858313</c:v>
                </c:pt>
                <c:pt idx="8">
                  <c:v>19.858125591669296</c:v>
                </c:pt>
                <c:pt idx="9">
                  <c:v>22.208267592300409</c:v>
                </c:pt>
                <c:pt idx="10">
                  <c:v>24.47716419480383</c:v>
                </c:pt>
                <c:pt idx="11">
                  <c:v>26.996023982328811</c:v>
                </c:pt>
                <c:pt idx="12">
                  <c:v>29.524497738508469</c:v>
                </c:pt>
                <c:pt idx="13">
                  <c:v>31.670095718943941</c:v>
                </c:pt>
                <c:pt idx="14">
                  <c:v>34.165372883138744</c:v>
                </c:pt>
                <c:pt idx="15">
                  <c:v>36.508846113390135</c:v>
                </c:pt>
                <c:pt idx="16">
                  <c:v>38.719490901441041</c:v>
                </c:pt>
                <c:pt idx="17">
                  <c:v>40.254549279478276</c:v>
                </c:pt>
                <c:pt idx="18">
                  <c:v>42.22046912801094</c:v>
                </c:pt>
                <c:pt idx="19">
                  <c:v>44.687283054591354</c:v>
                </c:pt>
                <c:pt idx="20">
                  <c:v>46.727148416955927</c:v>
                </c:pt>
                <c:pt idx="21">
                  <c:v>48.539307878405388</c:v>
                </c:pt>
                <c:pt idx="22">
                  <c:v>48.965562217313554</c:v>
                </c:pt>
                <c:pt idx="23">
                  <c:v>48.481203323866623</c:v>
                </c:pt>
                <c:pt idx="24">
                  <c:v>47.781802882086879</c:v>
                </c:pt>
                <c:pt idx="25">
                  <c:v>46.95161459976859</c:v>
                </c:pt>
                <c:pt idx="26">
                  <c:v>45.970001051856528</c:v>
                </c:pt>
                <c:pt idx="27">
                  <c:v>44.348501104449348</c:v>
                </c:pt>
                <c:pt idx="28">
                  <c:v>42.291280109393078</c:v>
                </c:pt>
                <c:pt idx="29">
                  <c:v>41.655601136005046</c:v>
                </c:pt>
                <c:pt idx="30">
                  <c:v>38.087283054591353</c:v>
                </c:pt>
                <c:pt idx="31">
                  <c:v>34.872073209214264</c:v>
                </c:pt>
                <c:pt idx="32">
                  <c:v>32.986220679499318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6"/>
            <c:marker>
              <c:symbol val="square"/>
              <c:size val="8"/>
            </c:marker>
          </c:dPt>
          <c:dPt>
            <c:idx val="32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5.9259259259259274E-3"/>
                  <c:y val="-2.178649237472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148.3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8.2962962962963072E-2"/>
                  <c:y val="-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137.5</a:t>
                    </a:r>
                  </a:p>
                </c:rich>
              </c:tx>
              <c:showVal val="1"/>
            </c:dLbl>
            <c:dLbl>
              <c:idx val="32"/>
              <c:layout>
                <c:manualLayout>
                  <c:x val="-6.666666666666668E-2"/>
                  <c:y val="-3.2679738562091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144.4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data'!$D$3:$D$35</c:f>
              <c:numCache>
                <c:formatCode>General</c:formatCode>
                <c:ptCount val="33"/>
                <c:pt idx="0">
                  <c:v>123</c:v>
                </c:pt>
                <c:pt idx="1">
                  <c:v>136</c:v>
                </c:pt>
                <c:pt idx="2">
                  <c:v>298</c:v>
                </c:pt>
                <c:pt idx="3">
                  <c:v>553</c:v>
                </c:pt>
                <c:pt idx="4">
                  <c:v>841</c:v>
                </c:pt>
                <c:pt idx="5">
                  <c:v>1139</c:v>
                </c:pt>
                <c:pt idx="6">
                  <c:v>1442</c:v>
                </c:pt>
                <c:pt idx="7">
                  <c:v>1732</c:v>
                </c:pt>
                <c:pt idx="8">
                  <c:v>2017</c:v>
                </c:pt>
                <c:pt idx="9">
                  <c:v>2285</c:v>
                </c:pt>
                <c:pt idx="10">
                  <c:v>2546</c:v>
                </c:pt>
                <c:pt idx="11">
                  <c:v>2808</c:v>
                </c:pt>
                <c:pt idx="12">
                  <c:v>3071</c:v>
                </c:pt>
                <c:pt idx="13">
                  <c:v>3338</c:v>
                </c:pt>
                <c:pt idx="14">
                  <c:v>3601</c:v>
                </c:pt>
                <c:pt idx="15">
                  <c:v>3848</c:v>
                </c:pt>
                <c:pt idx="16">
                  <c:v>4081</c:v>
                </c:pt>
                <c:pt idx="17">
                  <c:v>4300</c:v>
                </c:pt>
                <c:pt idx="18">
                  <c:v>4510</c:v>
                </c:pt>
                <c:pt idx="19">
                  <c:v>4710</c:v>
                </c:pt>
                <c:pt idx="20">
                  <c:v>4925</c:v>
                </c:pt>
                <c:pt idx="21">
                  <c:v>5116</c:v>
                </c:pt>
                <c:pt idx="22">
                  <c:v>5302</c:v>
                </c:pt>
                <c:pt idx="23">
                  <c:v>5474</c:v>
                </c:pt>
                <c:pt idx="24">
                  <c:v>5636</c:v>
                </c:pt>
                <c:pt idx="25">
                  <c:v>5797</c:v>
                </c:pt>
                <c:pt idx="26">
                  <c:v>5938</c:v>
                </c:pt>
                <c:pt idx="27">
                  <c:v>6237</c:v>
                </c:pt>
                <c:pt idx="28">
                  <c:v>6527</c:v>
                </c:pt>
                <c:pt idx="29">
                  <c:v>6667</c:v>
                </c:pt>
                <c:pt idx="30">
                  <c:v>7271</c:v>
                </c:pt>
                <c:pt idx="31">
                  <c:v>7746</c:v>
                </c:pt>
                <c:pt idx="32">
                  <c:v>8000</c:v>
                </c:pt>
              </c:numCache>
            </c:numRef>
          </c:xVal>
          <c:yVal>
            <c:numRef>
              <c:f>'Peak data'!$A$3:$A$35</c:f>
              <c:numCache>
                <c:formatCode>General</c:formatCode>
                <c:ptCount val="33"/>
                <c:pt idx="0">
                  <c:v>148.265625</c:v>
                </c:pt>
                <c:pt idx="1">
                  <c:v>148.5</c:v>
                </c:pt>
                <c:pt idx="2">
                  <c:v>148.265625</c:v>
                </c:pt>
                <c:pt idx="3">
                  <c:v>147.359375</c:v>
                </c:pt>
                <c:pt idx="4">
                  <c:v>145.984375</c:v>
                </c:pt>
                <c:pt idx="5">
                  <c:v>145.296875</c:v>
                </c:pt>
                <c:pt idx="6">
                  <c:v>143.921875</c:v>
                </c:pt>
                <c:pt idx="7">
                  <c:v>143.703125</c:v>
                </c:pt>
                <c:pt idx="8">
                  <c:v>142.546875</c:v>
                </c:pt>
                <c:pt idx="9">
                  <c:v>141.640625</c:v>
                </c:pt>
                <c:pt idx="10">
                  <c:v>140.953125</c:v>
                </c:pt>
                <c:pt idx="11">
                  <c:v>140.03125</c:v>
                </c:pt>
                <c:pt idx="12">
                  <c:v>138.65625</c:v>
                </c:pt>
                <c:pt idx="13">
                  <c:v>137.96875</c:v>
                </c:pt>
                <c:pt idx="14">
                  <c:v>137.0625</c:v>
                </c:pt>
                <c:pt idx="15">
                  <c:v>137.296875</c:v>
                </c:pt>
                <c:pt idx="16">
                  <c:v>137.515625</c:v>
                </c:pt>
                <c:pt idx="17">
                  <c:v>135.453125</c:v>
                </c:pt>
                <c:pt idx="18">
                  <c:v>136.140625</c:v>
                </c:pt>
                <c:pt idx="19">
                  <c:v>135</c:v>
                </c:pt>
                <c:pt idx="20">
                  <c:v>135.453125</c:v>
                </c:pt>
                <c:pt idx="21">
                  <c:v>136.375</c:v>
                </c:pt>
                <c:pt idx="22">
                  <c:v>136.828125</c:v>
                </c:pt>
                <c:pt idx="23">
                  <c:v>137.0625</c:v>
                </c:pt>
                <c:pt idx="24">
                  <c:v>137.96875</c:v>
                </c:pt>
                <c:pt idx="25">
                  <c:v>138.203125</c:v>
                </c:pt>
                <c:pt idx="26">
                  <c:v>138.890625</c:v>
                </c:pt>
                <c:pt idx="27">
                  <c:v>138.890625</c:v>
                </c:pt>
                <c:pt idx="28">
                  <c:v>139.34375</c:v>
                </c:pt>
                <c:pt idx="29">
                  <c:v>138.65625</c:v>
                </c:pt>
                <c:pt idx="30">
                  <c:v>137.0625</c:v>
                </c:pt>
                <c:pt idx="31">
                  <c:v>145.53125</c:v>
                </c:pt>
                <c:pt idx="32">
                  <c:v>144.390625</c:v>
                </c:pt>
              </c:numCache>
            </c:numRef>
          </c:yVal>
        </c:ser>
        <c:axId val="80591488"/>
        <c:axId val="8088038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1"/>
            <c:marker>
              <c:symbol val="triangle"/>
              <c:size val="8"/>
            </c:marker>
          </c:dPt>
          <c:dPt>
            <c:idx val="32"/>
            <c:marker>
              <c:symbol val="triangle"/>
              <c:size val="8"/>
            </c:marker>
          </c:dPt>
          <c:dLbls>
            <c:dLbl>
              <c:idx val="21"/>
              <c:layout>
                <c:manualLayout>
                  <c:x val="-3.5555555555555556E-2"/>
                  <c:y val="-4.1394335511982565E-2"/>
                </c:manualLayout>
              </c:layout>
              <c:showVal val="1"/>
            </c:dLbl>
            <c:dLbl>
              <c:idx val="32"/>
              <c:layout>
                <c:manualLayout>
                  <c:x val="-8.4444444444444544E-2"/>
                  <c:y val="2.1786492374727671E-3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123</c:v>
                </c:pt>
                <c:pt idx="1">
                  <c:v>136</c:v>
                </c:pt>
                <c:pt idx="2">
                  <c:v>298</c:v>
                </c:pt>
                <c:pt idx="3">
                  <c:v>553</c:v>
                </c:pt>
                <c:pt idx="4">
                  <c:v>841</c:v>
                </c:pt>
                <c:pt idx="5">
                  <c:v>1139</c:v>
                </c:pt>
                <c:pt idx="6">
                  <c:v>1442</c:v>
                </c:pt>
                <c:pt idx="7">
                  <c:v>1732</c:v>
                </c:pt>
                <c:pt idx="8">
                  <c:v>2017</c:v>
                </c:pt>
                <c:pt idx="9">
                  <c:v>2285</c:v>
                </c:pt>
                <c:pt idx="10">
                  <c:v>2546</c:v>
                </c:pt>
                <c:pt idx="11">
                  <c:v>2808</c:v>
                </c:pt>
                <c:pt idx="12">
                  <c:v>3071</c:v>
                </c:pt>
                <c:pt idx="13">
                  <c:v>3338</c:v>
                </c:pt>
                <c:pt idx="14">
                  <c:v>3601</c:v>
                </c:pt>
                <c:pt idx="15">
                  <c:v>3848</c:v>
                </c:pt>
                <c:pt idx="16">
                  <c:v>4081</c:v>
                </c:pt>
                <c:pt idx="17">
                  <c:v>4300</c:v>
                </c:pt>
                <c:pt idx="18">
                  <c:v>4510</c:v>
                </c:pt>
                <c:pt idx="19">
                  <c:v>4710</c:v>
                </c:pt>
                <c:pt idx="20">
                  <c:v>4925</c:v>
                </c:pt>
                <c:pt idx="21">
                  <c:v>5116</c:v>
                </c:pt>
                <c:pt idx="22">
                  <c:v>5302</c:v>
                </c:pt>
                <c:pt idx="23">
                  <c:v>5474</c:v>
                </c:pt>
                <c:pt idx="24">
                  <c:v>5636</c:v>
                </c:pt>
                <c:pt idx="25">
                  <c:v>5797</c:v>
                </c:pt>
                <c:pt idx="26">
                  <c:v>5938</c:v>
                </c:pt>
                <c:pt idx="27">
                  <c:v>6237</c:v>
                </c:pt>
                <c:pt idx="28">
                  <c:v>6527</c:v>
                </c:pt>
                <c:pt idx="29">
                  <c:v>6667</c:v>
                </c:pt>
                <c:pt idx="30">
                  <c:v>7271</c:v>
                </c:pt>
                <c:pt idx="31">
                  <c:v>7746</c:v>
                </c:pt>
                <c:pt idx="32">
                  <c:v>8000</c:v>
                </c:pt>
              </c:numCache>
            </c:numRef>
          </c:xVal>
          <c:yVal>
            <c:numRef>
              <c:f>'Peak data'!$B$3:$B$241</c:f>
              <c:numCache>
                <c:formatCode>General</c:formatCode>
                <c:ptCount val="225"/>
                <c:pt idx="0">
                  <c:v>71.599999999999994</c:v>
                </c:pt>
                <c:pt idx="1">
                  <c:v>70.3</c:v>
                </c:pt>
                <c:pt idx="2">
                  <c:v>69.5</c:v>
                </c:pt>
                <c:pt idx="3">
                  <c:v>69.599999999999994</c:v>
                </c:pt>
                <c:pt idx="4">
                  <c:v>78.8</c:v>
                </c:pt>
                <c:pt idx="5">
                  <c:v>96.8</c:v>
                </c:pt>
                <c:pt idx="6">
                  <c:v>117.9</c:v>
                </c:pt>
                <c:pt idx="7">
                  <c:v>140.19999999999999</c:v>
                </c:pt>
                <c:pt idx="8">
                  <c:v>162.9</c:v>
                </c:pt>
                <c:pt idx="9">
                  <c:v>185.4</c:v>
                </c:pt>
                <c:pt idx="10">
                  <c:v>207</c:v>
                </c:pt>
                <c:pt idx="11">
                  <c:v>228.2</c:v>
                </c:pt>
                <c:pt idx="12">
                  <c:v>248.6</c:v>
                </c:pt>
                <c:pt idx="13">
                  <c:v>270.10000000000002</c:v>
                </c:pt>
                <c:pt idx="14">
                  <c:v>291</c:v>
                </c:pt>
                <c:pt idx="15">
                  <c:v>313.39999999999998</c:v>
                </c:pt>
                <c:pt idx="16">
                  <c:v>334.8</c:v>
                </c:pt>
                <c:pt idx="17">
                  <c:v>355.5</c:v>
                </c:pt>
                <c:pt idx="18">
                  <c:v>374.2</c:v>
                </c:pt>
                <c:pt idx="19">
                  <c:v>391.6</c:v>
                </c:pt>
                <c:pt idx="20">
                  <c:v>411.4</c:v>
                </c:pt>
                <c:pt idx="21">
                  <c:v>431.7</c:v>
                </c:pt>
                <c:pt idx="22">
                  <c:v>415.2</c:v>
                </c:pt>
                <c:pt idx="23">
                  <c:v>405</c:v>
                </c:pt>
                <c:pt idx="24">
                  <c:v>395.3</c:v>
                </c:pt>
                <c:pt idx="25">
                  <c:v>386.1</c:v>
                </c:pt>
                <c:pt idx="26">
                  <c:v>377</c:v>
                </c:pt>
                <c:pt idx="27">
                  <c:v>358.4</c:v>
                </c:pt>
                <c:pt idx="28">
                  <c:v>341.9</c:v>
                </c:pt>
                <c:pt idx="29">
                  <c:v>329.5</c:v>
                </c:pt>
                <c:pt idx="30">
                  <c:v>296.3</c:v>
                </c:pt>
                <c:pt idx="31">
                  <c:v>273.10000000000002</c:v>
                </c:pt>
                <c:pt idx="32">
                  <c:v>242.3</c:v>
                </c:pt>
              </c:numCache>
            </c:numRef>
          </c:yVal>
        </c:ser>
        <c:axId val="80882304"/>
        <c:axId val="80892288"/>
      </c:scatterChart>
      <c:valAx>
        <c:axId val="8059148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0384"/>
        <c:crosses val="autoZero"/>
        <c:crossBetween val="midCat"/>
      </c:valAx>
      <c:valAx>
        <c:axId val="80880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5182268883056285E-4"/>
              <c:y val="0.143367985864512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91488"/>
        <c:crosses val="autoZero"/>
        <c:crossBetween val="midCat"/>
      </c:valAx>
      <c:valAx>
        <c:axId val="80882304"/>
        <c:scaling>
          <c:orientation val="minMax"/>
        </c:scaling>
        <c:delete val="1"/>
        <c:axPos val="b"/>
        <c:numFmt formatCode="General" sourceLinked="1"/>
        <c:tickLblPos val="none"/>
        <c:crossAx val="80892288"/>
        <c:crosses val="autoZero"/>
        <c:crossBetween val="midCat"/>
      </c:valAx>
      <c:valAx>
        <c:axId val="8089228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230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66853310002931"/>
          <c:y val="0.93966599763264891"/>
          <c:w val="0.66832009332166864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88</c:v>
                </c:pt>
                <c:pt idx="1">
                  <c:v>90</c:v>
                </c:pt>
                <c:pt idx="2">
                  <c:v>92</c:v>
                </c:pt>
                <c:pt idx="3">
                  <c:v>92</c:v>
                </c:pt>
                <c:pt idx="4">
                  <c:v>93</c:v>
                </c:pt>
                <c:pt idx="5">
                  <c:v>93</c:v>
                </c:pt>
                <c:pt idx="6">
                  <c:v>93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10</c:v>
                </c:pt>
                <c:pt idx="1">
                  <c:v>21</c:v>
                </c:pt>
                <c:pt idx="2">
                  <c:v>25.5</c:v>
                </c:pt>
                <c:pt idx="3">
                  <c:v>38</c:v>
                </c:pt>
                <c:pt idx="4">
                  <c:v>48</c:v>
                </c:pt>
                <c:pt idx="5">
                  <c:v>54</c:v>
                </c:pt>
                <c:pt idx="6">
                  <c:v>58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82</c:v>
                </c:pt>
                <c:pt idx="1">
                  <c:v>91</c:v>
                </c:pt>
                <c:pt idx="2">
                  <c:v>81</c:v>
                </c:pt>
                <c:pt idx="3">
                  <c:v>90</c:v>
                </c:pt>
                <c:pt idx="4">
                  <c:v>92</c:v>
                </c:pt>
                <c:pt idx="5">
                  <c:v>91</c:v>
                </c:pt>
                <c:pt idx="6">
                  <c:v>88</c:v>
                </c:pt>
              </c:numCache>
            </c:numRef>
          </c:yVal>
        </c:ser>
        <c:axId val="82375808"/>
        <c:axId val="823777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7.9650000000000007</c:v>
                </c:pt>
                <c:pt idx="2">
                  <c:v>7.9650000000000007</c:v>
                </c:pt>
                <c:pt idx="3">
                  <c:v>7.9650000000000007</c:v>
                </c:pt>
                <c:pt idx="4">
                  <c:v>7.9650000000000007</c:v>
                </c:pt>
                <c:pt idx="5">
                  <c:v>7.9650000000000007</c:v>
                </c:pt>
                <c:pt idx="6">
                  <c:v>7.08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3.0331302361005337</c:v>
                </c:pt>
                <c:pt idx="2">
                  <c:v>4.5496953541508001</c:v>
                </c:pt>
                <c:pt idx="3">
                  <c:v>6.0662604722010673</c:v>
                </c:pt>
                <c:pt idx="4">
                  <c:v>7.5828255902513346</c:v>
                </c:pt>
                <c:pt idx="5">
                  <c:v>9.0993907083016001</c:v>
                </c:pt>
                <c:pt idx="6">
                  <c:v>9.4364051789794363</c:v>
                </c:pt>
              </c:numCache>
            </c:numRef>
          </c:yVal>
        </c:ser>
        <c:axId val="82249984"/>
        <c:axId val="82248448"/>
      </c:scatterChart>
      <c:valAx>
        <c:axId val="823758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77728"/>
        <c:crosses val="autoZero"/>
        <c:crossBetween val="midCat"/>
      </c:valAx>
      <c:valAx>
        <c:axId val="82377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75808"/>
        <c:crosses val="autoZero"/>
        <c:crossBetween val="midCat"/>
      </c:valAx>
      <c:valAx>
        <c:axId val="82248448"/>
        <c:scaling>
          <c:orientation val="minMax"/>
        </c:scaling>
        <c:axPos val="r"/>
        <c:numFmt formatCode="0.0" sourceLinked="0"/>
        <c:tickLblPos val="nextTo"/>
        <c:crossAx val="82249984"/>
        <c:crosses val="max"/>
        <c:crossBetween val="midCat"/>
      </c:valAx>
      <c:valAx>
        <c:axId val="82249984"/>
        <c:scaling>
          <c:orientation val="minMax"/>
        </c:scaling>
        <c:delete val="1"/>
        <c:axPos val="b"/>
        <c:numFmt formatCode="General" sourceLinked="1"/>
        <c:tickLblPos val="none"/>
        <c:crossAx val="822484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88</c:v>
                </c:pt>
                <c:pt idx="1">
                  <c:v>90</c:v>
                </c:pt>
                <c:pt idx="2">
                  <c:v>92</c:v>
                </c:pt>
                <c:pt idx="3">
                  <c:v>92</c:v>
                </c:pt>
                <c:pt idx="4">
                  <c:v>93</c:v>
                </c:pt>
                <c:pt idx="5">
                  <c:v>93</c:v>
                </c:pt>
                <c:pt idx="6">
                  <c:v>93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10</c:v>
                </c:pt>
                <c:pt idx="1">
                  <c:v>21</c:v>
                </c:pt>
                <c:pt idx="2">
                  <c:v>25.5</c:v>
                </c:pt>
                <c:pt idx="3">
                  <c:v>38</c:v>
                </c:pt>
                <c:pt idx="4">
                  <c:v>48</c:v>
                </c:pt>
                <c:pt idx="5">
                  <c:v>54</c:v>
                </c:pt>
                <c:pt idx="6">
                  <c:v>58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82</c:v>
                </c:pt>
                <c:pt idx="1">
                  <c:v>91</c:v>
                </c:pt>
                <c:pt idx="2">
                  <c:v>81</c:v>
                </c:pt>
                <c:pt idx="3">
                  <c:v>90</c:v>
                </c:pt>
                <c:pt idx="4">
                  <c:v>92</c:v>
                </c:pt>
                <c:pt idx="5">
                  <c:v>91</c:v>
                </c:pt>
                <c:pt idx="6">
                  <c:v>88</c:v>
                </c:pt>
              </c:numCache>
            </c:numRef>
          </c:yVal>
        </c:ser>
        <c:axId val="83860864"/>
        <c:axId val="8386713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10.8</c:v>
                </c:pt>
                <c:pt idx="6">
                  <c:v>9.6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2.2720100978226569</c:v>
                </c:pt>
                <c:pt idx="2">
                  <c:v>3.4080151467339856</c:v>
                </c:pt>
                <c:pt idx="3">
                  <c:v>4.5440201956453139</c:v>
                </c:pt>
                <c:pt idx="4">
                  <c:v>5.6800252445566421</c:v>
                </c:pt>
                <c:pt idx="5">
                  <c:v>6.8160302934679713</c:v>
                </c:pt>
                <c:pt idx="6">
                  <c:v>7.0684758598927102</c:v>
                </c:pt>
              </c:numCache>
            </c:numRef>
          </c:yVal>
        </c:ser>
        <c:axId val="83882752"/>
        <c:axId val="83868672"/>
      </c:scatterChart>
      <c:valAx>
        <c:axId val="838608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67136"/>
        <c:crosses val="autoZero"/>
        <c:crossBetween val="midCat"/>
      </c:valAx>
      <c:valAx>
        <c:axId val="83867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60864"/>
        <c:crosses val="autoZero"/>
        <c:crossBetween val="midCat"/>
      </c:valAx>
      <c:valAx>
        <c:axId val="83868672"/>
        <c:scaling>
          <c:orientation val="minMax"/>
        </c:scaling>
        <c:axPos val="r"/>
        <c:numFmt formatCode="0.0" sourceLinked="0"/>
        <c:tickLblPos val="nextTo"/>
        <c:crossAx val="83882752"/>
        <c:crosses val="max"/>
        <c:crossBetween val="midCat"/>
      </c:valAx>
      <c:valAx>
        <c:axId val="83882752"/>
        <c:scaling>
          <c:orientation val="minMax"/>
        </c:scaling>
        <c:delete val="1"/>
        <c:axPos val="b"/>
        <c:numFmt formatCode="General" sourceLinked="1"/>
        <c:tickLblPos val="none"/>
        <c:crossAx val="838686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93</c:v>
                </c:pt>
                <c:pt idx="1">
                  <c:v>93</c:v>
                </c:pt>
                <c:pt idx="2">
                  <c:v>94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9.6</c:v>
                </c:pt>
                <c:pt idx="1">
                  <c:v>17.7</c:v>
                </c:pt>
                <c:pt idx="2">
                  <c:v>19.5</c:v>
                </c:pt>
                <c:pt idx="3">
                  <c:v>26</c:v>
                </c:pt>
                <c:pt idx="4">
                  <c:v>22</c:v>
                </c:pt>
                <c:pt idx="5">
                  <c:v>22</c:v>
                </c:pt>
                <c:pt idx="6">
                  <c:v>30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78</c:v>
                </c:pt>
                <c:pt idx="1">
                  <c:v>80</c:v>
                </c:pt>
                <c:pt idx="2">
                  <c:v>66.5</c:v>
                </c:pt>
                <c:pt idx="3">
                  <c:v>68</c:v>
                </c:pt>
                <c:pt idx="4">
                  <c:v>54</c:v>
                </c:pt>
                <c:pt idx="5">
                  <c:v>48</c:v>
                </c:pt>
                <c:pt idx="6">
                  <c:v>50</c:v>
                </c:pt>
              </c:numCache>
            </c:numRef>
          </c:yVal>
        </c:ser>
        <c:axId val="84031360"/>
        <c:axId val="840499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7.08</c:v>
                </c:pt>
                <c:pt idx="1">
                  <c:v>7.08</c:v>
                </c:pt>
                <c:pt idx="2">
                  <c:v>5.3100000000000005</c:v>
                </c:pt>
                <c:pt idx="3">
                  <c:v>5.3100000000000005</c:v>
                </c:pt>
                <c:pt idx="4">
                  <c:v>3.54</c:v>
                </c:pt>
                <c:pt idx="5">
                  <c:v>2.6550000000000002</c:v>
                </c:pt>
                <c:pt idx="6">
                  <c:v>2.6550000000000002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2.6961157654226962</c:v>
                </c:pt>
                <c:pt idx="2">
                  <c:v>3.0331302361005337</c:v>
                </c:pt>
                <c:pt idx="3">
                  <c:v>4.0441736481340449</c:v>
                </c:pt>
                <c:pt idx="4">
                  <c:v>3.3701447067783703</c:v>
                </c:pt>
                <c:pt idx="5">
                  <c:v>3.0331302361005337</c:v>
                </c:pt>
                <c:pt idx="6">
                  <c:v>3.5386519421172888</c:v>
                </c:pt>
              </c:numCache>
            </c:numRef>
          </c:yVal>
        </c:ser>
        <c:axId val="84052992"/>
        <c:axId val="84051456"/>
      </c:scatterChart>
      <c:valAx>
        <c:axId val="840313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49920"/>
        <c:crosses val="autoZero"/>
        <c:crossBetween val="midCat"/>
      </c:valAx>
      <c:valAx>
        <c:axId val="84049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31360"/>
        <c:crosses val="autoZero"/>
        <c:crossBetween val="midCat"/>
      </c:valAx>
      <c:valAx>
        <c:axId val="84051456"/>
        <c:scaling>
          <c:orientation val="minMax"/>
        </c:scaling>
        <c:axPos val="r"/>
        <c:numFmt formatCode="0.0" sourceLinked="0"/>
        <c:tickLblPos val="nextTo"/>
        <c:crossAx val="84052992"/>
        <c:crosses val="max"/>
        <c:crossBetween val="midCat"/>
      </c:valAx>
      <c:valAx>
        <c:axId val="84052992"/>
        <c:scaling>
          <c:orientation val="minMax"/>
        </c:scaling>
        <c:delete val="1"/>
        <c:axPos val="b"/>
        <c:numFmt formatCode="General" sourceLinked="1"/>
        <c:tickLblPos val="none"/>
        <c:crossAx val="840514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93</c:v>
                </c:pt>
                <c:pt idx="1">
                  <c:v>93</c:v>
                </c:pt>
                <c:pt idx="2">
                  <c:v>94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9.6</c:v>
                </c:pt>
                <c:pt idx="1">
                  <c:v>17.7</c:v>
                </c:pt>
                <c:pt idx="2">
                  <c:v>19.5</c:v>
                </c:pt>
                <c:pt idx="3">
                  <c:v>26</c:v>
                </c:pt>
                <c:pt idx="4">
                  <c:v>22</c:v>
                </c:pt>
                <c:pt idx="5">
                  <c:v>22</c:v>
                </c:pt>
                <c:pt idx="6">
                  <c:v>30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78</c:v>
                </c:pt>
                <c:pt idx="1">
                  <c:v>80</c:v>
                </c:pt>
                <c:pt idx="2">
                  <c:v>66.5</c:v>
                </c:pt>
                <c:pt idx="3">
                  <c:v>68</c:v>
                </c:pt>
                <c:pt idx="4">
                  <c:v>54</c:v>
                </c:pt>
                <c:pt idx="5">
                  <c:v>48</c:v>
                </c:pt>
                <c:pt idx="6">
                  <c:v>50</c:v>
                </c:pt>
              </c:numCache>
            </c:numRef>
          </c:yVal>
        </c:ser>
        <c:axId val="84152704"/>
        <c:axId val="841546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9.6</c:v>
                </c:pt>
                <c:pt idx="2">
                  <c:v>7.2</c:v>
                </c:pt>
                <c:pt idx="3">
                  <c:v>7.2</c:v>
                </c:pt>
                <c:pt idx="4">
                  <c:v>4.8</c:v>
                </c:pt>
                <c:pt idx="5">
                  <c:v>3.6</c:v>
                </c:pt>
                <c:pt idx="6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2.0195645313979171</c:v>
                </c:pt>
                <c:pt idx="2">
                  <c:v>2.2720100978226569</c:v>
                </c:pt>
                <c:pt idx="3">
                  <c:v>3.0293467970968759</c:v>
                </c:pt>
                <c:pt idx="4">
                  <c:v>2.5244556642473968</c:v>
                </c:pt>
                <c:pt idx="5">
                  <c:v>2.2720100978226569</c:v>
                </c:pt>
                <c:pt idx="6">
                  <c:v>2.6506784474597667</c:v>
                </c:pt>
              </c:numCache>
            </c:numRef>
          </c:yVal>
        </c:ser>
        <c:axId val="84157952"/>
        <c:axId val="84156416"/>
      </c:scatterChart>
      <c:valAx>
        <c:axId val="841527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54624"/>
        <c:crosses val="autoZero"/>
        <c:crossBetween val="midCat"/>
      </c:valAx>
      <c:valAx>
        <c:axId val="84154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52704"/>
        <c:crosses val="autoZero"/>
        <c:crossBetween val="midCat"/>
      </c:valAx>
      <c:valAx>
        <c:axId val="84156416"/>
        <c:scaling>
          <c:orientation val="minMax"/>
        </c:scaling>
        <c:axPos val="r"/>
        <c:numFmt formatCode="0.0" sourceLinked="0"/>
        <c:tickLblPos val="nextTo"/>
        <c:crossAx val="84157952"/>
        <c:crosses val="max"/>
        <c:crossBetween val="midCat"/>
      </c:valAx>
      <c:valAx>
        <c:axId val="84157952"/>
        <c:scaling>
          <c:orientation val="minMax"/>
        </c:scaling>
        <c:delete val="1"/>
        <c:axPos val="b"/>
        <c:numFmt formatCode="General" sourceLinked="1"/>
        <c:tickLblPos val="none"/>
        <c:crossAx val="841564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8.4</c:v>
                </c:pt>
                <c:pt idx="1">
                  <c:v>15.3</c:v>
                </c:pt>
                <c:pt idx="2">
                  <c:v>10</c:v>
                </c:pt>
                <c:pt idx="3">
                  <c:v>14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70</c:v>
                </c:pt>
                <c:pt idx="1">
                  <c:v>72</c:v>
                </c:pt>
                <c:pt idx="2">
                  <c:v>42</c:v>
                </c:pt>
                <c:pt idx="3">
                  <c:v>44</c:v>
                </c:pt>
              </c:numCache>
            </c:numRef>
          </c:yVal>
        </c:ser>
        <c:axId val="90266240"/>
        <c:axId val="9028480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6.1950000000000003</c:v>
                </c:pt>
                <c:pt idx="2">
                  <c:v>2.6550000000000002</c:v>
                </c:pt>
                <c:pt idx="3">
                  <c:v>2.6550000000000002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2.3591012947448591</c:v>
                </c:pt>
                <c:pt idx="2">
                  <c:v>1.5165651180502668</c:v>
                </c:pt>
                <c:pt idx="3">
                  <c:v>2.0220868240670224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296320"/>
        <c:axId val="90286336"/>
      </c:scatterChart>
      <c:valAx>
        <c:axId val="90266240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84800"/>
        <c:crosses val="autoZero"/>
        <c:crossBetween val="midCat"/>
      </c:valAx>
      <c:valAx>
        <c:axId val="90284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66240"/>
        <c:crosses val="autoZero"/>
        <c:crossBetween val="midCat"/>
      </c:valAx>
      <c:valAx>
        <c:axId val="90286336"/>
        <c:scaling>
          <c:orientation val="minMax"/>
        </c:scaling>
        <c:axPos val="r"/>
        <c:numFmt formatCode="0.0" sourceLinked="0"/>
        <c:tickLblPos val="nextTo"/>
        <c:crossAx val="90296320"/>
        <c:crosses val="max"/>
        <c:crossBetween val="midCat"/>
      </c:valAx>
      <c:valAx>
        <c:axId val="90296320"/>
        <c:scaling>
          <c:orientation val="minMax"/>
        </c:scaling>
        <c:delete val="1"/>
        <c:axPos val="b"/>
        <c:numFmt formatCode="General" sourceLinked="1"/>
        <c:tickLblPos val="none"/>
        <c:crossAx val="902863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8.4</c:v>
                </c:pt>
                <c:pt idx="1">
                  <c:v>15.3</c:v>
                </c:pt>
                <c:pt idx="2">
                  <c:v>10</c:v>
                </c:pt>
                <c:pt idx="3">
                  <c:v>14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70</c:v>
                </c:pt>
                <c:pt idx="1">
                  <c:v>72</c:v>
                </c:pt>
                <c:pt idx="2">
                  <c:v>42</c:v>
                </c:pt>
                <c:pt idx="3">
                  <c:v>44</c:v>
                </c:pt>
              </c:numCache>
            </c:numRef>
          </c:yVal>
        </c:ser>
        <c:axId val="83780736"/>
        <c:axId val="8378265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8.4</c:v>
                </c:pt>
                <c:pt idx="1">
                  <c:v>8.4</c:v>
                </c:pt>
                <c:pt idx="2">
                  <c:v>3.6</c:v>
                </c:pt>
                <c:pt idx="3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1.7671189649731776</c:v>
                </c:pt>
                <c:pt idx="2">
                  <c:v>1.1360050489113285</c:v>
                </c:pt>
                <c:pt idx="3">
                  <c:v>1.514673398548438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3798272"/>
        <c:axId val="83796736"/>
      </c:scatterChart>
      <c:valAx>
        <c:axId val="83780736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2656"/>
        <c:crosses val="autoZero"/>
        <c:crossBetween val="midCat"/>
      </c:valAx>
      <c:valAx>
        <c:axId val="83782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0736"/>
        <c:crosses val="autoZero"/>
        <c:crossBetween val="midCat"/>
      </c:valAx>
      <c:valAx>
        <c:axId val="83796736"/>
        <c:scaling>
          <c:orientation val="minMax"/>
        </c:scaling>
        <c:axPos val="r"/>
        <c:numFmt formatCode="0.0" sourceLinked="0"/>
        <c:tickLblPos val="nextTo"/>
        <c:crossAx val="83798272"/>
        <c:crosses val="max"/>
        <c:crossBetween val="midCat"/>
      </c:valAx>
      <c:valAx>
        <c:axId val="83798272"/>
        <c:scaling>
          <c:orientation val="minMax"/>
        </c:scaling>
        <c:delete val="1"/>
        <c:axPos val="b"/>
        <c:numFmt formatCode="General" sourceLinked="1"/>
        <c:tickLblPos val="none"/>
        <c:crossAx val="837967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9050" y="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0.24222</cdr:x>
      <cdr:y>0</cdr:y>
    </cdr:from>
    <cdr:to>
      <cdr:x>0.79667</cdr:x>
      <cdr:y>0.19608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76440" y="-28575"/>
          <a:ext cx="4753023" cy="1143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0.05333</cdr:x>
      <cdr:y>0.01797</cdr:y>
    </cdr:from>
    <cdr:to>
      <cdr:x>0.27555</cdr:x>
      <cdr:y>0.13071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7200" y="1047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0.28333</cdr:x>
      <cdr:y>0</cdr:y>
    </cdr:from>
    <cdr:to>
      <cdr:x>0.79778</cdr:x>
      <cdr:y>0.18628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28865" y="0"/>
          <a:ext cx="4410123" cy="108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0.06556</cdr:x>
      <cdr:y>0.02451</cdr:y>
    </cdr:from>
    <cdr:to>
      <cdr:x>0.28778</cdr:x>
      <cdr:y>0.13725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61975" y="1428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0.26445</cdr:x>
      <cdr:y>0</cdr:y>
    </cdr:from>
    <cdr:to>
      <cdr:x>0.80334</cdr:x>
      <cdr:y>0.21569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66979" y="-28575"/>
          <a:ext cx="4619634" cy="1257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0.05222</cdr:x>
      <cdr:y>0.02288</cdr:y>
    </cdr:from>
    <cdr:to>
      <cdr:x>0.27444</cdr:x>
      <cdr:y>0.13562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7675" y="1333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0.28555</cdr:x>
      <cdr:y>0</cdr:y>
    </cdr:from>
    <cdr:to>
      <cdr:x>0.8</cdr:x>
      <cdr:y>0.18954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47915" y="-28575"/>
          <a:ext cx="4410123" cy="1104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0.05889</cdr:x>
      <cdr:y>0.00817</cdr:y>
    </cdr:from>
    <cdr:to>
      <cdr:x>0.28111</cdr:x>
      <cdr:y>0.12091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04825" y="476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AC-12 Imperial Peak Graph</a:t>
          </a:r>
        </a:p>
        <a:p xmlns:a="http://schemas.openxmlformats.org/drawingml/2006/main">
          <a:pPr algn="ctr"/>
          <a:r>
            <a:rPr lang="en-US" sz="2000" b="1" baseline="0"/>
            <a:t>144 Volts/500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0.11438</cdr:y>
    </cdr:from>
    <cdr:to>
      <cdr:x>0.04111</cdr:x>
      <cdr:y>0.83824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-28585" y="666755"/>
          <a:ext cx="352416" cy="4219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Volts/500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</cdr:x>
      <cdr:y>0</cdr:y>
    </cdr:from>
    <cdr:to>
      <cdr:x>0.79667</cdr:x>
      <cdr:y>0.18954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43135" y="-28575"/>
          <a:ext cx="4686328" cy="1104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0.04778</cdr:x>
      <cdr:y>0.02451</cdr:y>
    </cdr:from>
    <cdr:to>
      <cdr:x>0.27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9575" y="1428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0.28555</cdr:x>
      <cdr:y>0</cdr:y>
    </cdr:from>
    <cdr:to>
      <cdr:x>0.8</cdr:x>
      <cdr:y>0.18954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47915" y="-28575"/>
          <a:ext cx="4410123" cy="1104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144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0.08222</cdr:x>
      <cdr:y>0.02614</cdr:y>
    </cdr:from>
    <cdr:to>
      <cdr:x>0.30444</cdr:x>
      <cdr:y>0.13888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04850" y="1524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2"/>
  <sheetViews>
    <sheetView workbookViewId="0">
      <pane ySplit="2" topLeftCell="A3" activePane="bottomLeft" state="frozen"/>
      <selection pane="bottomLeft" activeCell="A36" sqref="A3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148.265625</v>
      </c>
      <c r="B3">
        <v>71.599999999999994</v>
      </c>
      <c r="C3">
        <v>499.2</v>
      </c>
      <c r="D3">
        <v>123</v>
      </c>
      <c r="E3">
        <v>102</v>
      </c>
      <c r="F3" s="8">
        <f t="shared" ref="F3:F241" si="0">(D3*E3)/9507</f>
        <v>1.3196591984853265</v>
      </c>
      <c r="G3" s="7">
        <f t="shared" ref="G3:G241" si="1">SUM(E3*0.7375)</f>
        <v>75.225000000000009</v>
      </c>
      <c r="H3" s="7">
        <f t="shared" ref="H3:H241" si="2">SUM(D3*G3)/5252</f>
        <v>1.7617431454683932</v>
      </c>
      <c r="I3" s="9"/>
      <c r="J3" s="5"/>
      <c r="L3" s="4"/>
      <c r="M3" s="4"/>
      <c r="N3" s="4"/>
    </row>
    <row r="4" spans="1:14" s="3" customFormat="1" ht="12.75" customHeight="1">
      <c r="A4">
        <v>148.5</v>
      </c>
      <c r="B4">
        <v>70.3</v>
      </c>
      <c r="C4">
        <v>500</v>
      </c>
      <c r="D4">
        <v>136</v>
      </c>
      <c r="E4">
        <v>102</v>
      </c>
      <c r="F4" s="8">
        <f t="shared" ref="F4:F59" si="3">(D4*E4)/9507</f>
        <v>1.4591353739349953</v>
      </c>
      <c r="G4" s="7">
        <f t="shared" ref="G4:G59" si="4">SUM(E4*0.7375)</f>
        <v>75.225000000000009</v>
      </c>
      <c r="H4" s="7">
        <f t="shared" ref="H4:H59" si="5">SUM(D4*G4)/5252</f>
        <v>1.947943640517898</v>
      </c>
      <c r="I4" s="9"/>
      <c r="J4" s="5"/>
      <c r="L4" s="4"/>
      <c r="M4" s="4"/>
      <c r="N4" s="4"/>
    </row>
    <row r="5" spans="1:14" s="3" customFormat="1" ht="12.75" customHeight="1">
      <c r="A5">
        <v>148.265625</v>
      </c>
      <c r="B5">
        <v>69.5</v>
      </c>
      <c r="C5">
        <v>500.2</v>
      </c>
      <c r="D5">
        <v>298</v>
      </c>
      <c r="E5">
        <v>102</v>
      </c>
      <c r="F5" s="8">
        <f t="shared" si="3"/>
        <v>3.197223098769328</v>
      </c>
      <c r="G5" s="7">
        <f t="shared" si="4"/>
        <v>75.225000000000009</v>
      </c>
      <c r="H5" s="7">
        <f t="shared" si="5"/>
        <v>4.2682882711348062</v>
      </c>
      <c r="I5" s="9"/>
      <c r="J5" s="5"/>
      <c r="L5" s="4"/>
      <c r="M5" s="4"/>
      <c r="N5" s="4"/>
    </row>
    <row r="6" spans="1:14" s="3" customFormat="1" ht="12.75" customHeight="1">
      <c r="A6">
        <v>147.359375</v>
      </c>
      <c r="B6">
        <v>69.599999999999994</v>
      </c>
      <c r="C6">
        <v>499.5</v>
      </c>
      <c r="D6">
        <v>553</v>
      </c>
      <c r="E6">
        <v>100.8</v>
      </c>
      <c r="F6" s="8">
        <f t="shared" si="3"/>
        <v>5.8633007257810039</v>
      </c>
      <c r="G6" s="7">
        <f t="shared" si="4"/>
        <v>74.34</v>
      </c>
      <c r="H6" s="7">
        <f t="shared" si="5"/>
        <v>7.8274980959634437</v>
      </c>
      <c r="I6" s="9"/>
      <c r="J6" s="5"/>
      <c r="L6" s="4"/>
      <c r="M6" s="4"/>
      <c r="N6" s="4"/>
    </row>
    <row r="7" spans="1:14" s="3" customFormat="1" ht="12.75" customHeight="1">
      <c r="A7">
        <v>145.984375</v>
      </c>
      <c r="B7">
        <v>78.8</v>
      </c>
      <c r="C7">
        <v>496.9</v>
      </c>
      <c r="D7">
        <v>841</v>
      </c>
      <c r="E7">
        <v>98.4</v>
      </c>
      <c r="F7" s="8">
        <f t="shared" si="3"/>
        <v>8.7045755758914485</v>
      </c>
      <c r="G7" s="7">
        <f t="shared" si="4"/>
        <v>72.570000000000007</v>
      </c>
      <c r="H7" s="7">
        <f t="shared" si="5"/>
        <v>11.620595963442499</v>
      </c>
      <c r="I7" s="9"/>
      <c r="J7" s="5"/>
      <c r="L7" s="4"/>
      <c r="M7" s="4"/>
      <c r="N7" s="4"/>
    </row>
    <row r="8" spans="1:14" s="3" customFormat="1" ht="12.75" customHeight="1">
      <c r="A8">
        <v>145.296875</v>
      </c>
      <c r="B8">
        <v>96.8</v>
      </c>
      <c r="C8">
        <v>496.9</v>
      </c>
      <c r="D8">
        <v>1139</v>
      </c>
      <c r="E8">
        <v>97.2</v>
      </c>
      <c r="F8" s="8">
        <f t="shared" si="3"/>
        <v>11.645187756390028</v>
      </c>
      <c r="G8" s="7">
        <f t="shared" si="4"/>
        <v>71.685000000000002</v>
      </c>
      <c r="H8" s="7">
        <f t="shared" si="5"/>
        <v>15.546309025133281</v>
      </c>
      <c r="I8" s="9"/>
      <c r="J8" s="5"/>
      <c r="L8" s="4"/>
      <c r="M8" s="4"/>
      <c r="N8" s="4"/>
    </row>
    <row r="9" spans="1:14" s="3" customFormat="1" ht="12.75" customHeight="1">
      <c r="A9">
        <v>143.921875</v>
      </c>
      <c r="B9">
        <v>117.9</v>
      </c>
      <c r="C9">
        <v>497.9</v>
      </c>
      <c r="D9">
        <v>1442</v>
      </c>
      <c r="E9">
        <v>94.8</v>
      </c>
      <c r="F9" s="8">
        <f t="shared" si="3"/>
        <v>14.379047017986748</v>
      </c>
      <c r="G9" s="7">
        <f t="shared" si="4"/>
        <v>69.915000000000006</v>
      </c>
      <c r="H9" s="7">
        <f t="shared" si="5"/>
        <v>19.196007235338922</v>
      </c>
      <c r="I9" s="9"/>
      <c r="J9" s="5"/>
      <c r="L9" s="4"/>
      <c r="M9" s="4"/>
      <c r="N9" s="4"/>
    </row>
    <row r="10" spans="1:14" s="3" customFormat="1" ht="12.75" customHeight="1">
      <c r="A10">
        <v>143.703125</v>
      </c>
      <c r="B10">
        <v>140.19999999999999</v>
      </c>
      <c r="C10">
        <v>491.4</v>
      </c>
      <c r="D10">
        <v>1732</v>
      </c>
      <c r="E10">
        <v>93.6</v>
      </c>
      <c r="F10" s="8">
        <f t="shared" si="3"/>
        <v>17.052193120858313</v>
      </c>
      <c r="G10" s="7">
        <f t="shared" si="4"/>
        <v>69.03</v>
      </c>
      <c r="H10" s="7">
        <f t="shared" si="5"/>
        <v>22.764653465346537</v>
      </c>
      <c r="I10" s="9"/>
      <c r="J10" s="5"/>
      <c r="L10" s="4"/>
      <c r="M10" s="4"/>
      <c r="N10" s="4"/>
    </row>
    <row r="11" spans="1:14" s="3" customFormat="1" ht="12.75" customHeight="1">
      <c r="A11">
        <v>142.546875</v>
      </c>
      <c r="B11">
        <v>162.9</v>
      </c>
      <c r="C11">
        <v>497.4</v>
      </c>
      <c r="D11">
        <v>2017</v>
      </c>
      <c r="E11">
        <v>93.6</v>
      </c>
      <c r="F11" s="8">
        <f t="shared" si="3"/>
        <v>19.858125591669296</v>
      </c>
      <c r="G11" s="7">
        <f t="shared" si="4"/>
        <v>69.03</v>
      </c>
      <c r="H11" s="7">
        <f t="shared" si="5"/>
        <v>26.510569306930694</v>
      </c>
      <c r="I11" s="9"/>
      <c r="J11" s="5"/>
      <c r="L11" s="4"/>
      <c r="M11" s="4"/>
      <c r="N11" s="4"/>
    </row>
    <row r="12" spans="1:14" s="3" customFormat="1" ht="12.75" customHeight="1">
      <c r="A12">
        <v>141.640625</v>
      </c>
      <c r="B12">
        <v>185.4</v>
      </c>
      <c r="C12">
        <v>501.7</v>
      </c>
      <c r="D12">
        <v>2285</v>
      </c>
      <c r="E12">
        <v>92.4</v>
      </c>
      <c r="F12" s="8">
        <f t="shared" si="3"/>
        <v>22.208267592300409</v>
      </c>
      <c r="G12" s="7">
        <f t="shared" si="4"/>
        <v>68.14500000000001</v>
      </c>
      <c r="H12" s="7">
        <f t="shared" si="5"/>
        <v>29.648005521706018</v>
      </c>
      <c r="I12" s="9"/>
      <c r="J12" s="5"/>
      <c r="L12" s="4"/>
      <c r="M12" s="4"/>
      <c r="N12" s="4"/>
    </row>
    <row r="13" spans="1:14" s="3" customFormat="1" ht="12.75" customHeight="1">
      <c r="A13">
        <v>140.953125</v>
      </c>
      <c r="B13">
        <v>207</v>
      </c>
      <c r="C13">
        <v>495.9</v>
      </c>
      <c r="D13">
        <v>2546</v>
      </c>
      <c r="E13">
        <v>91.4</v>
      </c>
      <c r="F13" s="8">
        <f t="shared" si="3"/>
        <v>24.47716419480383</v>
      </c>
      <c r="G13" s="7">
        <f t="shared" si="4"/>
        <v>67.407500000000013</v>
      </c>
      <c r="H13" s="7">
        <f t="shared" si="5"/>
        <v>32.67697924600153</v>
      </c>
      <c r="I13" s="9"/>
      <c r="J13" s="5"/>
      <c r="L13" s="4"/>
      <c r="M13" s="4"/>
      <c r="N13" s="4"/>
    </row>
    <row r="14" spans="1:14" s="3" customFormat="1" ht="12.75" customHeight="1">
      <c r="A14">
        <v>140.03125</v>
      </c>
      <c r="B14">
        <v>228.2</v>
      </c>
      <c r="C14">
        <v>494</v>
      </c>
      <c r="D14">
        <v>2808</v>
      </c>
      <c r="E14">
        <v>91.4</v>
      </c>
      <c r="F14" s="8">
        <f t="shared" si="3"/>
        <v>26.996023982328811</v>
      </c>
      <c r="G14" s="7">
        <f t="shared" si="4"/>
        <v>67.407500000000013</v>
      </c>
      <c r="H14" s="7">
        <f t="shared" si="5"/>
        <v>36.039653465346539</v>
      </c>
      <c r="I14" s="9"/>
      <c r="J14" s="5"/>
      <c r="L14" s="4"/>
      <c r="M14" s="4"/>
      <c r="N14" s="4"/>
    </row>
    <row r="15" spans="1:14" s="3" customFormat="1" ht="12.75" customHeight="1">
      <c r="A15">
        <v>138.65625</v>
      </c>
      <c r="B15">
        <v>248.6</v>
      </c>
      <c r="C15">
        <v>495.1</v>
      </c>
      <c r="D15">
        <v>3071</v>
      </c>
      <c r="E15">
        <v>91.4</v>
      </c>
      <c r="F15" s="8">
        <f t="shared" si="3"/>
        <v>29.524497738508469</v>
      </c>
      <c r="G15" s="7">
        <f t="shared" si="4"/>
        <v>67.407500000000013</v>
      </c>
      <c r="H15" s="7">
        <f t="shared" si="5"/>
        <v>39.41516231911654</v>
      </c>
      <c r="I15" s="9"/>
      <c r="J15" s="5"/>
      <c r="L15" s="4"/>
      <c r="M15" s="4"/>
      <c r="N15" s="4"/>
    </row>
    <row r="16" spans="1:14" s="3" customFormat="1" ht="12.75" customHeight="1">
      <c r="A16">
        <v>137.96875</v>
      </c>
      <c r="B16">
        <v>270.10000000000002</v>
      </c>
      <c r="C16">
        <v>508.7</v>
      </c>
      <c r="D16">
        <v>3338</v>
      </c>
      <c r="E16">
        <v>90.2</v>
      </c>
      <c r="F16" s="8">
        <f t="shared" si="3"/>
        <v>31.670095718943941</v>
      </c>
      <c r="G16" s="7">
        <f t="shared" si="4"/>
        <v>66.522500000000008</v>
      </c>
      <c r="H16" s="7">
        <f t="shared" si="5"/>
        <v>42.279532559025142</v>
      </c>
      <c r="I16" s="9"/>
      <c r="J16" s="5"/>
      <c r="L16" s="4"/>
      <c r="M16" s="4"/>
      <c r="N16" s="4"/>
    </row>
    <row r="17" spans="1:14" s="3" customFormat="1" ht="12.75" customHeight="1">
      <c r="A17">
        <v>137.0625</v>
      </c>
      <c r="B17">
        <v>291</v>
      </c>
      <c r="C17">
        <v>501</v>
      </c>
      <c r="D17">
        <v>3601</v>
      </c>
      <c r="E17">
        <v>90.2</v>
      </c>
      <c r="F17" s="8">
        <f t="shared" si="3"/>
        <v>34.165372883138744</v>
      </c>
      <c r="G17" s="7">
        <f t="shared" si="4"/>
        <v>66.522500000000008</v>
      </c>
      <c r="H17" s="7">
        <f t="shared" si="5"/>
        <v>45.610724009900991</v>
      </c>
      <c r="I17" s="9"/>
      <c r="J17" s="5"/>
      <c r="L17" s="4"/>
      <c r="M17" s="4"/>
      <c r="N17" s="4"/>
    </row>
    <row r="18" spans="1:14" s="3" customFormat="1" ht="12.75" customHeight="1">
      <c r="A18">
        <v>137.296875</v>
      </c>
      <c r="B18">
        <v>313.39999999999998</v>
      </c>
      <c r="C18">
        <v>500.2</v>
      </c>
      <c r="D18">
        <v>3848</v>
      </c>
      <c r="E18">
        <v>90.2</v>
      </c>
      <c r="F18" s="8">
        <f t="shared" si="3"/>
        <v>36.508846113390135</v>
      </c>
      <c r="G18" s="7">
        <f t="shared" si="4"/>
        <v>66.522500000000008</v>
      </c>
      <c r="H18" s="7">
        <f t="shared" si="5"/>
        <v>48.739257425742579</v>
      </c>
      <c r="I18" s="9"/>
      <c r="J18" s="5"/>
      <c r="L18" s="4"/>
      <c r="M18" s="4"/>
      <c r="N18" s="4"/>
    </row>
    <row r="19" spans="1:14" s="3" customFormat="1" ht="12.75" customHeight="1">
      <c r="A19">
        <v>137.515625</v>
      </c>
      <c r="B19">
        <v>334.8</v>
      </c>
      <c r="C19">
        <v>503.6</v>
      </c>
      <c r="D19">
        <v>4081</v>
      </c>
      <c r="E19">
        <v>90.2</v>
      </c>
      <c r="F19" s="8">
        <f t="shared" si="3"/>
        <v>38.719490901441041</v>
      </c>
      <c r="G19" s="7">
        <f t="shared" si="4"/>
        <v>66.522500000000008</v>
      </c>
      <c r="H19" s="7">
        <f t="shared" si="5"/>
        <v>51.690465060929171</v>
      </c>
      <c r="I19" s="9"/>
      <c r="J19" s="5"/>
      <c r="L19" s="4"/>
      <c r="M19" s="4"/>
      <c r="N19" s="4"/>
    </row>
    <row r="20" spans="1:14" s="3" customFormat="1" ht="12.75" customHeight="1">
      <c r="A20">
        <v>135.453125</v>
      </c>
      <c r="B20">
        <v>355.5</v>
      </c>
      <c r="C20">
        <v>499.1</v>
      </c>
      <c r="D20">
        <v>4300</v>
      </c>
      <c r="E20">
        <v>89</v>
      </c>
      <c r="F20" s="8">
        <f t="shared" si="3"/>
        <v>40.254549279478276</v>
      </c>
      <c r="G20" s="7">
        <f t="shared" si="4"/>
        <v>65.637500000000003</v>
      </c>
      <c r="H20" s="7">
        <f t="shared" si="5"/>
        <v>53.739765803503424</v>
      </c>
      <c r="I20" s="9"/>
      <c r="J20" s="5"/>
      <c r="L20" s="4"/>
      <c r="M20" s="4"/>
      <c r="N20" s="4"/>
    </row>
    <row r="21" spans="1:14" s="3" customFormat="1" ht="12.75" customHeight="1">
      <c r="A21">
        <v>136.140625</v>
      </c>
      <c r="B21">
        <v>374.2</v>
      </c>
      <c r="C21">
        <v>511.8</v>
      </c>
      <c r="D21">
        <v>4510</v>
      </c>
      <c r="E21">
        <v>89</v>
      </c>
      <c r="F21" s="8">
        <f t="shared" si="3"/>
        <v>42.22046912801094</v>
      </c>
      <c r="G21" s="7">
        <f t="shared" si="4"/>
        <v>65.637500000000003</v>
      </c>
      <c r="H21" s="7">
        <f t="shared" si="5"/>
        <v>56.364265993907082</v>
      </c>
      <c r="I21" s="9"/>
      <c r="J21" s="5"/>
      <c r="L21" s="4"/>
      <c r="M21" s="4"/>
      <c r="N21" s="4"/>
    </row>
    <row r="22" spans="1:14" s="3" customFormat="1" ht="12.75" customHeight="1">
      <c r="A22">
        <v>135</v>
      </c>
      <c r="B22">
        <v>391.6</v>
      </c>
      <c r="C22">
        <v>499.1</v>
      </c>
      <c r="D22">
        <v>4710</v>
      </c>
      <c r="E22">
        <v>90.2</v>
      </c>
      <c r="F22" s="8">
        <f t="shared" si="3"/>
        <v>44.687283054591354</v>
      </c>
      <c r="G22" s="7">
        <f t="shared" si="4"/>
        <v>66.522500000000008</v>
      </c>
      <c r="H22" s="7">
        <f t="shared" si="5"/>
        <v>59.65745906321402</v>
      </c>
      <c r="I22" s="9"/>
      <c r="J22" s="5"/>
      <c r="L22" s="4"/>
      <c r="M22" s="4"/>
      <c r="N22" s="4"/>
    </row>
    <row r="23" spans="1:14" s="3" customFormat="1" ht="12.75" customHeight="1">
      <c r="A23">
        <v>135.453125</v>
      </c>
      <c r="B23">
        <v>411.4</v>
      </c>
      <c r="C23">
        <v>487.9</v>
      </c>
      <c r="D23">
        <v>4925</v>
      </c>
      <c r="E23">
        <v>90.2</v>
      </c>
      <c r="F23" s="8">
        <f t="shared" si="3"/>
        <v>46.727148416955927</v>
      </c>
      <c r="G23" s="7">
        <f t="shared" si="4"/>
        <v>66.522500000000008</v>
      </c>
      <c r="H23" s="7">
        <f t="shared" si="5"/>
        <v>62.380676408987064</v>
      </c>
      <c r="I23" s="9"/>
      <c r="J23" s="5"/>
      <c r="L23" s="4"/>
      <c r="M23" s="4"/>
      <c r="N23" s="4"/>
    </row>
    <row r="24" spans="1:14" s="3" customFormat="1" ht="12.75" customHeight="1">
      <c r="A24">
        <v>136.375</v>
      </c>
      <c r="B24">
        <v>431.7</v>
      </c>
      <c r="C24">
        <v>446.4</v>
      </c>
      <c r="D24">
        <v>5116</v>
      </c>
      <c r="E24">
        <v>90.2</v>
      </c>
      <c r="F24" s="8">
        <f t="shared" si="3"/>
        <v>48.539307878405388</v>
      </c>
      <c r="G24" s="7">
        <f t="shared" si="4"/>
        <v>66.522500000000008</v>
      </c>
      <c r="H24" s="7">
        <f t="shared" si="5"/>
        <v>64.799906702208688</v>
      </c>
      <c r="I24" s="9"/>
      <c r="J24" s="5"/>
      <c r="L24" s="4"/>
      <c r="M24" s="4"/>
      <c r="N24" s="4"/>
    </row>
    <row r="25" spans="1:14" s="3" customFormat="1" ht="12.75" customHeight="1">
      <c r="A25">
        <v>136.828125</v>
      </c>
      <c r="B25">
        <v>415.2</v>
      </c>
      <c r="C25">
        <v>422.5</v>
      </c>
      <c r="D25">
        <v>5302</v>
      </c>
      <c r="E25">
        <v>87.8</v>
      </c>
      <c r="F25" s="8">
        <f t="shared" si="3"/>
        <v>48.965562217313554</v>
      </c>
      <c r="G25" s="7">
        <f t="shared" si="4"/>
        <v>64.752499999999998</v>
      </c>
      <c r="H25" s="7">
        <f t="shared" si="5"/>
        <v>65.368955635948211</v>
      </c>
      <c r="I25" s="9"/>
      <c r="J25" s="5"/>
      <c r="L25" s="4"/>
      <c r="M25" s="4"/>
      <c r="N25" s="4"/>
    </row>
    <row r="26" spans="1:14" s="3" customFormat="1" ht="12.75" customHeight="1">
      <c r="A26">
        <v>137.0625</v>
      </c>
      <c r="B26">
        <v>405</v>
      </c>
      <c r="C26">
        <v>404.4</v>
      </c>
      <c r="D26">
        <v>5474</v>
      </c>
      <c r="E26">
        <v>84.2</v>
      </c>
      <c r="F26" s="8">
        <f t="shared" si="3"/>
        <v>48.481203323866623</v>
      </c>
      <c r="G26" s="7">
        <f t="shared" si="4"/>
        <v>62.097500000000004</v>
      </c>
      <c r="H26" s="7">
        <f t="shared" si="5"/>
        <v>64.722337204874336</v>
      </c>
      <c r="I26" s="9"/>
      <c r="J26" s="5"/>
      <c r="L26" s="4"/>
      <c r="M26" s="4"/>
      <c r="N26" s="4"/>
    </row>
    <row r="27" spans="1:14" s="3" customFormat="1" ht="12.75" customHeight="1">
      <c r="A27">
        <v>137.96875</v>
      </c>
      <c r="B27">
        <v>395.3</v>
      </c>
      <c r="C27">
        <v>394.7</v>
      </c>
      <c r="D27">
        <v>5636</v>
      </c>
      <c r="E27">
        <v>80.599999999999994</v>
      </c>
      <c r="F27" s="8">
        <f t="shared" si="3"/>
        <v>47.781802882086879</v>
      </c>
      <c r="G27" s="7">
        <f t="shared" si="4"/>
        <v>59.442500000000003</v>
      </c>
      <c r="H27" s="7">
        <f t="shared" si="5"/>
        <v>63.788638613861387</v>
      </c>
      <c r="I27" s="9"/>
      <c r="J27" s="5"/>
      <c r="L27" s="4"/>
      <c r="M27" s="4"/>
      <c r="N27" s="4"/>
    </row>
    <row r="28" spans="1:14" s="3" customFormat="1" ht="12.75" customHeight="1">
      <c r="A28">
        <v>138.203125</v>
      </c>
      <c r="B28">
        <v>386.1</v>
      </c>
      <c r="C28">
        <v>382.9</v>
      </c>
      <c r="D28">
        <v>5797</v>
      </c>
      <c r="E28">
        <v>77</v>
      </c>
      <c r="F28" s="8">
        <f t="shared" si="3"/>
        <v>46.95161459976859</v>
      </c>
      <c r="G28" s="7">
        <f t="shared" si="4"/>
        <v>56.787500000000001</v>
      </c>
      <c r="H28" s="7">
        <f t="shared" si="5"/>
        <v>62.680338442498098</v>
      </c>
      <c r="I28" s="9"/>
      <c r="J28" s="5"/>
      <c r="L28" s="4"/>
      <c r="M28" s="4"/>
      <c r="N28" s="4"/>
    </row>
    <row r="29" spans="1:14" s="3" customFormat="1" ht="12.75" customHeight="1">
      <c r="A29">
        <v>138.890625</v>
      </c>
      <c r="B29">
        <v>377</v>
      </c>
      <c r="C29">
        <v>365.4</v>
      </c>
      <c r="D29">
        <v>5938</v>
      </c>
      <c r="E29">
        <v>73.599999999999994</v>
      </c>
      <c r="F29" s="8">
        <f t="shared" si="3"/>
        <v>45.970001051856528</v>
      </c>
      <c r="G29" s="7">
        <f t="shared" si="4"/>
        <v>54.28</v>
      </c>
      <c r="H29" s="7">
        <f t="shared" si="5"/>
        <v>61.36988575780655</v>
      </c>
      <c r="I29" s="9"/>
      <c r="J29" s="5"/>
      <c r="L29" s="4"/>
      <c r="M29" s="4"/>
      <c r="N29" s="4"/>
    </row>
    <row r="30" spans="1:14" s="3" customFormat="1" ht="12.75" customHeight="1">
      <c r="A30">
        <v>138.890625</v>
      </c>
      <c r="B30">
        <v>358.4</v>
      </c>
      <c r="C30">
        <v>340.5</v>
      </c>
      <c r="D30">
        <v>6237</v>
      </c>
      <c r="E30">
        <v>67.599999999999994</v>
      </c>
      <c r="F30" s="8">
        <f t="shared" si="3"/>
        <v>44.348501104449348</v>
      </c>
      <c r="G30" s="7">
        <f t="shared" si="4"/>
        <v>49.854999999999997</v>
      </c>
      <c r="H30" s="7">
        <f t="shared" si="5"/>
        <v>59.205185643564356</v>
      </c>
      <c r="I30" s="9"/>
      <c r="J30" s="5"/>
      <c r="L30" s="4"/>
      <c r="M30" s="4"/>
      <c r="N30" s="4"/>
    </row>
    <row r="31" spans="1:14" s="3" customFormat="1" ht="12.75" customHeight="1">
      <c r="A31">
        <v>139.34375</v>
      </c>
      <c r="B31">
        <v>341.9</v>
      </c>
      <c r="C31">
        <v>317.60000000000002</v>
      </c>
      <c r="D31">
        <v>6527</v>
      </c>
      <c r="E31">
        <v>61.6</v>
      </c>
      <c r="F31" s="8">
        <f t="shared" si="3"/>
        <v>42.291280109393078</v>
      </c>
      <c r="G31" s="7">
        <f t="shared" si="4"/>
        <v>45.430000000000007</v>
      </c>
      <c r="H31" s="7">
        <f t="shared" si="5"/>
        <v>56.458798552932222</v>
      </c>
      <c r="I31" s="9"/>
      <c r="J31" s="5"/>
      <c r="L31" s="4"/>
      <c r="M31" s="4"/>
      <c r="N31" s="4"/>
    </row>
    <row r="32" spans="1:14" s="3" customFormat="1" ht="12.75" customHeight="1">
      <c r="A32">
        <v>138.65625</v>
      </c>
      <c r="B32">
        <v>329.5</v>
      </c>
      <c r="C32">
        <v>309.10000000000002</v>
      </c>
      <c r="D32">
        <v>6667</v>
      </c>
      <c r="E32">
        <v>59.4</v>
      </c>
      <c r="F32" s="8">
        <f t="shared" si="3"/>
        <v>41.655601136005046</v>
      </c>
      <c r="G32" s="7">
        <f t="shared" si="4"/>
        <v>43.807500000000005</v>
      </c>
      <c r="H32" s="7">
        <f t="shared" si="5"/>
        <v>55.610168031226209</v>
      </c>
      <c r="I32" s="9"/>
      <c r="J32" s="5"/>
      <c r="L32" s="4"/>
      <c r="M32" s="4"/>
      <c r="N32" s="4"/>
    </row>
    <row r="33" spans="1:14" s="3" customFormat="1" ht="12.75" customHeight="1">
      <c r="A33">
        <v>137.0625</v>
      </c>
      <c r="B33">
        <v>296.3</v>
      </c>
      <c r="C33">
        <v>278.39999999999998</v>
      </c>
      <c r="D33">
        <v>7271</v>
      </c>
      <c r="E33">
        <v>49.8</v>
      </c>
      <c r="F33" s="8">
        <f t="shared" si="3"/>
        <v>38.087283054591353</v>
      </c>
      <c r="G33" s="7">
        <f t="shared" si="4"/>
        <v>36.727499999999999</v>
      </c>
      <c r="H33" s="7">
        <f t="shared" si="5"/>
        <v>50.846468488194965</v>
      </c>
      <c r="I33" s="9"/>
      <c r="J33" s="5"/>
      <c r="L33" s="4"/>
      <c r="M33" s="4"/>
      <c r="N33" s="4"/>
    </row>
    <row r="34" spans="1:14" s="3" customFormat="1" ht="12.75" customHeight="1">
      <c r="A34">
        <v>145.53125</v>
      </c>
      <c r="B34">
        <v>273.10000000000002</v>
      </c>
      <c r="C34">
        <v>252.2</v>
      </c>
      <c r="D34">
        <v>7746</v>
      </c>
      <c r="E34">
        <v>42.8</v>
      </c>
      <c r="F34" s="8">
        <f t="shared" si="3"/>
        <v>34.872073209214264</v>
      </c>
      <c r="G34" s="7">
        <f t="shared" si="4"/>
        <v>31.565000000000001</v>
      </c>
      <c r="H34" s="7">
        <f t="shared" si="5"/>
        <v>46.554167936024378</v>
      </c>
      <c r="I34" s="9"/>
      <c r="J34" s="5"/>
      <c r="L34" s="4"/>
      <c r="M34" s="4"/>
      <c r="N34" s="4"/>
    </row>
    <row r="35" spans="1:14" s="3" customFormat="1" ht="12.75" customHeight="1">
      <c r="A35">
        <v>144.390625</v>
      </c>
      <c r="B35">
        <v>242.3</v>
      </c>
      <c r="C35">
        <v>240.6</v>
      </c>
      <c r="D35">
        <v>8000</v>
      </c>
      <c r="E35">
        <v>39.200000000000003</v>
      </c>
      <c r="F35" s="8">
        <f t="shared" si="3"/>
        <v>32.986220679499318</v>
      </c>
      <c r="G35" s="7">
        <f t="shared" si="4"/>
        <v>28.910000000000004</v>
      </c>
      <c r="H35" s="7">
        <f t="shared" si="5"/>
        <v>44.036557501904042</v>
      </c>
      <c r="I35" s="9"/>
      <c r="J35" s="5"/>
      <c r="L35" s="4"/>
      <c r="M35" s="4"/>
      <c r="N35" s="4"/>
    </row>
    <row r="36" spans="1:14" s="3" customFormat="1" ht="12.75" customHeight="1">
      <c r="A36"/>
      <c r="B36"/>
      <c r="C36"/>
      <c r="D36"/>
      <c r="E36"/>
      <c r="F36" s="8">
        <f t="shared" si="3"/>
        <v>0</v>
      </c>
      <c r="G36" s="7">
        <f t="shared" si="4"/>
        <v>0</v>
      </c>
      <c r="H36" s="7">
        <f t="shared" si="5"/>
        <v>0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ref="F60:F123" si="6">(D60*E60)/9507</f>
        <v>0</v>
      </c>
      <c r="G60" s="7">
        <f t="shared" ref="G60:G123" si="7">SUM(E60*0.7375)</f>
        <v>0</v>
      </c>
      <c r="H60" s="7">
        <f t="shared" ref="H60:H123" si="8">SUM(D60*G60)/5252</f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6"/>
        <v>0</v>
      </c>
      <c r="G61" s="7">
        <f t="shared" si="7"/>
        <v>0</v>
      </c>
      <c r="H61" s="7">
        <f t="shared" si="8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ref="F124:F187" si="9">(D124*E124)/9507</f>
        <v>0</v>
      </c>
      <c r="G124" s="7">
        <f t="shared" ref="G124:G187" si="10">SUM(E124*0.7375)</f>
        <v>0</v>
      </c>
      <c r="H124" s="7">
        <f t="shared" ref="H124:H187" si="11">SUM(D124*G124)/5252</f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ref="F188:F227" si="12">(D188*E188)/9507</f>
        <v>0</v>
      </c>
      <c r="G188" s="7">
        <f t="shared" ref="G188:G227" si="13">SUM(E188*0.7375)</f>
        <v>0</v>
      </c>
      <c r="H188" s="7">
        <f t="shared" ref="H188:H227" si="14">SUM(D188*G188)/5252</f>
        <v>0</v>
      </c>
      <c r="J188"/>
      <c r="L188"/>
      <c r="M188"/>
    </row>
    <row r="189" spans="1:14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</row>
    <row r="191" spans="1:14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 hidden="1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 hidden="1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 hidden="1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 hidden="1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 hidden="1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0"/>
        <v>0</v>
      </c>
      <c r="G228" s="7">
        <f t="shared" si="1"/>
        <v>0</v>
      </c>
      <c r="H228" s="7">
        <f t="shared" si="2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ref="F242:F305" si="15">(D242*E242)/9507</f>
        <v>0</v>
      </c>
      <c r="G242" s="7">
        <f t="shared" ref="G242:G305" si="16">SUM(E242*0.7375)</f>
        <v>0</v>
      </c>
      <c r="H242" s="7">
        <f t="shared" ref="H242:H305" si="17">SUM(D242*G242)/5252</f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ref="F306:F369" si="18">(D306*E306)/9507</f>
        <v>0</v>
      </c>
      <c r="G306" s="7">
        <f t="shared" ref="G306:G369" si="19">SUM(E306*0.7375)</f>
        <v>0</v>
      </c>
      <c r="H306" s="7">
        <f t="shared" ref="H306:H369" si="20">SUM(D306*G306)/5252</f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ref="F370:F433" si="21">(D370*E370)/9507</f>
        <v>0</v>
      </c>
      <c r="G370" s="7">
        <f t="shared" ref="G370:G433" si="22">SUM(E370*0.7375)</f>
        <v>0</v>
      </c>
      <c r="H370" s="7">
        <f t="shared" ref="H370:H433" si="23">SUM(D370*G370)/5252</f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ref="F434:F497" si="24">(D434*E434)/9507</f>
        <v>0</v>
      </c>
      <c r="G434" s="7">
        <f t="shared" ref="G434:G497" si="25">SUM(E434*0.7375)</f>
        <v>0</v>
      </c>
      <c r="H434" s="7">
        <f t="shared" ref="H434:H497" si="26">SUM(D434*G434)/5252</f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ref="F498:F561" si="27">(D498*E498)/9507</f>
        <v>0</v>
      </c>
      <c r="G498" s="7">
        <f t="shared" ref="G498:G561" si="28">SUM(E498*0.7375)</f>
        <v>0</v>
      </c>
      <c r="H498" s="7">
        <f t="shared" ref="H498:H561" si="29">SUM(D498*G498)/5252</f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ref="F562:F625" si="30">(D562*E562)/9507</f>
        <v>0</v>
      </c>
      <c r="G562" s="7">
        <f t="shared" ref="G562:G625" si="31">SUM(E562*0.7375)</f>
        <v>0</v>
      </c>
      <c r="H562" s="7">
        <f t="shared" ref="H562:H625" si="32">SUM(D562*G562)/5252</f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ref="F626:F689" si="33">(D626*E626)/9507</f>
        <v>0</v>
      </c>
      <c r="G626" s="7">
        <f t="shared" ref="G626:G689" si="34">SUM(E626*0.7375)</f>
        <v>0</v>
      </c>
      <c r="H626" s="7">
        <f t="shared" ref="H626:H689" si="35">SUM(D626*G626)/5252</f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ref="F690:F753" si="36">(D690*E690)/9507</f>
        <v>0</v>
      </c>
      <c r="G690" s="7">
        <f t="shared" ref="G690:G753" si="37">SUM(E690*0.7375)</f>
        <v>0</v>
      </c>
      <c r="H690" s="7">
        <f t="shared" ref="H690:H753" si="38">SUM(D690*G690)/5252</f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ref="F754:F817" si="39">(D754*E754)/9507</f>
        <v>0</v>
      </c>
      <c r="G754" s="7">
        <f t="shared" ref="G754:G817" si="40">SUM(E754*0.7375)</f>
        <v>0</v>
      </c>
      <c r="H754" s="7">
        <f t="shared" ref="H754:H817" si="41">SUM(D754*G754)/5252</f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ref="F818:F881" si="42">(D818*E818)/9507</f>
        <v>0</v>
      </c>
      <c r="G818" s="7">
        <f t="shared" ref="G818:G881" si="43">SUM(E818*0.7375)</f>
        <v>0</v>
      </c>
      <c r="H818" s="7">
        <f t="shared" ref="H818:H881" si="44">SUM(D818*G818)/5252</f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ref="F882:F945" si="45">(D882*E882)/9507</f>
        <v>0</v>
      </c>
      <c r="G882" s="7">
        <f t="shared" ref="G882:G945" si="46">SUM(E882*0.7375)</f>
        <v>0</v>
      </c>
      <c r="H882" s="7">
        <f t="shared" ref="H882:H945" si="47">SUM(D882*G882)/5252</f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ref="F946:F1009" si="48">(D946*E946)/9507</f>
        <v>0</v>
      </c>
      <c r="G946" s="7">
        <f t="shared" ref="G946:G1009" si="49">SUM(E946*0.7375)</f>
        <v>0</v>
      </c>
      <c r="H946" s="7">
        <f t="shared" ref="H946:H1009" si="50">SUM(D946*G946)/5252</f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ref="F1010:F1073" si="51">(D1010*E1010)/9507</f>
        <v>0</v>
      </c>
      <c r="G1010" s="7">
        <f t="shared" ref="G1010:G1073" si="52">SUM(E1010*0.7375)</f>
        <v>0</v>
      </c>
      <c r="H1010" s="7">
        <f t="shared" ref="H1010:H1073" si="53">SUM(D1010*G1010)/5252</f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ref="F1074:F1122" si="54">(D1074*E1074)/9507</f>
        <v>0</v>
      </c>
      <c r="G1074" s="7">
        <f t="shared" ref="G1074:G1122" si="55">SUM(E1074*0.7375)</f>
        <v>0</v>
      </c>
      <c r="H1074" s="7">
        <f t="shared" ref="H1074:H1122" si="56">SUM(D1074*G1074)/5252</f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G3" s="3">
        <v>88</v>
      </c>
      <c r="H3" s="3">
        <v>10</v>
      </c>
      <c r="I3" s="3">
        <v>82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G4" s="3">
        <v>90</v>
      </c>
      <c r="H4" s="3">
        <v>21</v>
      </c>
      <c r="I4" s="3">
        <v>91</v>
      </c>
    </row>
    <row r="5" spans="1:9">
      <c r="A5" s="3">
        <f t="shared" si="3"/>
        <v>3000</v>
      </c>
      <c r="B5" s="3">
        <v>10.8</v>
      </c>
      <c r="C5" s="6">
        <f t="shared" si="0"/>
        <v>3.4080151467339856</v>
      </c>
      <c r="D5" s="6">
        <f t="shared" si="1"/>
        <v>7.9650000000000007</v>
      </c>
      <c r="E5" s="6">
        <f t="shared" si="2"/>
        <v>4.5496953541508001</v>
      </c>
      <c r="G5" s="3">
        <v>92</v>
      </c>
      <c r="H5" s="3">
        <v>25.5</v>
      </c>
      <c r="I5" s="3">
        <v>81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G6" s="3">
        <v>92</v>
      </c>
      <c r="H6" s="3">
        <v>38</v>
      </c>
      <c r="I6" s="3">
        <v>90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G7" s="3">
        <v>93</v>
      </c>
      <c r="H7" s="3">
        <v>48</v>
      </c>
      <c r="I7" s="3">
        <v>92</v>
      </c>
    </row>
    <row r="8" spans="1:9">
      <c r="A8" s="3">
        <f t="shared" si="3"/>
        <v>6000</v>
      </c>
      <c r="B8" s="3">
        <v>10.8</v>
      </c>
      <c r="C8" s="6">
        <f t="shared" si="0"/>
        <v>6.8160302934679713</v>
      </c>
      <c r="D8" s="6">
        <f t="shared" si="1"/>
        <v>7.9650000000000007</v>
      </c>
      <c r="E8" s="6">
        <f t="shared" si="2"/>
        <v>9.0993907083016001</v>
      </c>
      <c r="G8" s="3">
        <v>93</v>
      </c>
      <c r="H8" s="3">
        <v>54</v>
      </c>
      <c r="I8" s="3">
        <v>91</v>
      </c>
    </row>
    <row r="9" spans="1:9">
      <c r="A9" s="3">
        <f t="shared" si="3"/>
        <v>7000</v>
      </c>
      <c r="B9" s="3">
        <v>9.6</v>
      </c>
      <c r="C9" s="6">
        <f t="shared" si="0"/>
        <v>7.0684758598927102</v>
      </c>
      <c r="D9" s="6">
        <f t="shared" si="1"/>
        <v>7.08</v>
      </c>
      <c r="E9" s="6">
        <f t="shared" si="2"/>
        <v>9.4364051789794363</v>
      </c>
      <c r="G9" s="3">
        <v>93</v>
      </c>
      <c r="H9" s="3">
        <v>58</v>
      </c>
      <c r="I9" s="3">
        <v>88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G3" s="3">
        <v>93</v>
      </c>
      <c r="H3" s="3">
        <v>9.6</v>
      </c>
      <c r="I3" s="3">
        <v>78</v>
      </c>
    </row>
    <row r="4" spans="1:9">
      <c r="A4" s="3">
        <f t="shared" ref="A4:A9" si="3">A3+1000</f>
        <v>2000</v>
      </c>
      <c r="B4" s="3">
        <v>9.6</v>
      </c>
      <c r="C4" s="6">
        <f t="shared" si="0"/>
        <v>2.0195645313979171</v>
      </c>
      <c r="D4" s="6">
        <f t="shared" si="1"/>
        <v>7.08</v>
      </c>
      <c r="E4" s="6">
        <f t="shared" si="2"/>
        <v>2.6961157654226962</v>
      </c>
      <c r="G4" s="3">
        <v>93</v>
      </c>
      <c r="H4" s="3">
        <v>17.7</v>
      </c>
      <c r="I4" s="3">
        <v>80</v>
      </c>
    </row>
    <row r="5" spans="1:9">
      <c r="A5" s="3">
        <f t="shared" si="3"/>
        <v>3000</v>
      </c>
      <c r="B5" s="3">
        <v>7.2</v>
      </c>
      <c r="C5" s="6">
        <f t="shared" si="0"/>
        <v>2.2720100978226569</v>
      </c>
      <c r="D5" s="6">
        <f t="shared" si="1"/>
        <v>5.3100000000000005</v>
      </c>
      <c r="E5" s="6">
        <f t="shared" si="2"/>
        <v>3.0331302361005337</v>
      </c>
      <c r="G5" s="3">
        <v>94</v>
      </c>
      <c r="H5" s="3">
        <v>19.5</v>
      </c>
      <c r="I5" s="3">
        <v>66.5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G6" s="3">
        <v>95</v>
      </c>
      <c r="H6" s="3">
        <v>26</v>
      </c>
      <c r="I6" s="3">
        <v>68</v>
      </c>
    </row>
    <row r="7" spans="1:9">
      <c r="A7" s="3">
        <f t="shared" si="3"/>
        <v>5000</v>
      </c>
      <c r="B7" s="3">
        <v>4.8</v>
      </c>
      <c r="C7" s="6">
        <f t="shared" si="0"/>
        <v>2.5244556642473968</v>
      </c>
      <c r="D7" s="6">
        <f t="shared" si="1"/>
        <v>3.54</v>
      </c>
      <c r="E7" s="6">
        <f t="shared" si="2"/>
        <v>3.3701447067783703</v>
      </c>
      <c r="G7" s="3">
        <v>95</v>
      </c>
      <c r="H7" s="3">
        <v>22</v>
      </c>
      <c r="I7" s="3">
        <v>54</v>
      </c>
    </row>
    <row r="8" spans="1:9">
      <c r="A8" s="3">
        <f t="shared" si="3"/>
        <v>6000</v>
      </c>
      <c r="B8" s="3">
        <v>3.6</v>
      </c>
      <c r="C8" s="6">
        <f t="shared" si="0"/>
        <v>2.2720100978226569</v>
      </c>
      <c r="D8" s="6">
        <f t="shared" si="1"/>
        <v>2.6550000000000002</v>
      </c>
      <c r="E8" s="6">
        <f t="shared" si="2"/>
        <v>3.0331302361005337</v>
      </c>
      <c r="G8" s="3">
        <v>95</v>
      </c>
      <c r="H8" s="3">
        <v>22</v>
      </c>
      <c r="I8" s="3">
        <v>48</v>
      </c>
    </row>
    <row r="9" spans="1:9">
      <c r="A9" s="3">
        <f t="shared" si="3"/>
        <v>7000</v>
      </c>
      <c r="B9" s="3">
        <v>3.6</v>
      </c>
      <c r="C9" s="6">
        <f t="shared" si="0"/>
        <v>2.6506784474597667</v>
      </c>
      <c r="D9" s="6">
        <f t="shared" si="1"/>
        <v>2.6550000000000002</v>
      </c>
      <c r="E9" s="6">
        <f t="shared" si="2"/>
        <v>3.5386519421172888</v>
      </c>
      <c r="G9" s="3">
        <v>95</v>
      </c>
      <c r="H9" s="3">
        <v>30</v>
      </c>
      <c r="I9" s="3">
        <v>50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12" sqref="H12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G3" s="3">
        <v>95</v>
      </c>
      <c r="H3" s="3">
        <v>8.4</v>
      </c>
      <c r="I3" s="3">
        <v>70</v>
      </c>
    </row>
    <row r="4" spans="1:9">
      <c r="A4" s="3">
        <f t="shared" ref="A4:A9" si="3">A3+1000</f>
        <v>2000</v>
      </c>
      <c r="B4" s="3">
        <v>8.4</v>
      </c>
      <c r="C4" s="6">
        <f t="shared" si="0"/>
        <v>1.7671189649731776</v>
      </c>
      <c r="D4" s="6">
        <f t="shared" si="1"/>
        <v>6.1950000000000003</v>
      </c>
      <c r="E4" s="6">
        <f t="shared" si="2"/>
        <v>2.3591012947448591</v>
      </c>
      <c r="G4" s="3">
        <v>95</v>
      </c>
      <c r="H4" s="3">
        <v>15.3</v>
      </c>
      <c r="I4" s="3">
        <v>72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G5" s="3">
        <v>95</v>
      </c>
      <c r="H5" s="3">
        <v>10</v>
      </c>
      <c r="I5" s="3">
        <v>42</v>
      </c>
    </row>
    <row r="6" spans="1:9">
      <c r="A6" s="3">
        <f t="shared" si="3"/>
        <v>4000</v>
      </c>
      <c r="B6" s="3">
        <v>3.6</v>
      </c>
      <c r="C6" s="6">
        <f t="shared" si="0"/>
        <v>1.514673398548438</v>
      </c>
      <c r="D6" s="6">
        <f t="shared" si="1"/>
        <v>2.6550000000000002</v>
      </c>
      <c r="E6" s="6">
        <f t="shared" si="2"/>
        <v>2.0220868240670224</v>
      </c>
      <c r="G6" s="3">
        <v>95</v>
      </c>
      <c r="H6" s="3">
        <v>14</v>
      </c>
      <c r="I6" s="3">
        <v>44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2013-01-18T18:09:48Z</cp:lastPrinted>
  <dcterms:created xsi:type="dcterms:W3CDTF">2009-05-07T18:21:17Z</dcterms:created>
  <dcterms:modified xsi:type="dcterms:W3CDTF">2013-01-21T03:15:17Z</dcterms:modified>
</cp:coreProperties>
</file>