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<sst xmlns="http://schemas.openxmlformats.org/spreadsheetml/2006/main" count="43" uniqueCount="13">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</sst>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circle"/>
              <c:size val="9"/>
            </c:marker>
          </c:dPt>
          <c:dPt>
            <c:idx val="29"/>
            <c:marker>
              <c:symbol val="circle"/>
              <c:size val="9"/>
            </c:marker>
          </c:dPt>
          <c:dPt>
            <c:idx val="49"/>
            <c:marker>
              <c:symbol val="circle"/>
              <c:size val="9"/>
            </c:marker>
          </c:dPt>
          <c:dLbls>
            <c:dLbl>
              <c:idx val="0"/>
              <c:layout>
                <c:manualLayout>
                  <c:x val="-1.7777777777777781E-2"/>
                  <c:y val="-2.614379084967328E-2"/>
                </c:manualLayout>
              </c:layout>
              <c:showVal val="1"/>
            </c:dLbl>
            <c:dLbl>
              <c:idx val="29"/>
              <c:layout>
                <c:manualLayout>
                  <c:x val="-4.1481481481481494E-2"/>
                  <c:y val="-3.267973856209154E-2"/>
                </c:manualLayout>
              </c:layout>
              <c:showVal val="1"/>
            </c:dLbl>
            <c:dLbl>
              <c:idx val="49"/>
              <c:layout>
                <c:manualLayout>
                  <c:x val="-8.1481481481481433E-2"/>
                  <c:y val="1.5250544662309386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data'!$G$3:$G$1679</c:f>
              <c:numCache>
                <c:formatCode>0.00</c:formatCode>
                <c:ptCount val="1663"/>
                <c:pt idx="0">
                  <c:v>69.767499999999998</c:v>
                </c:pt>
                <c:pt idx="1">
                  <c:v>69.767499999999998</c:v>
                </c:pt>
                <c:pt idx="2">
                  <c:v>69.767499999999998</c:v>
                </c:pt>
                <c:pt idx="3">
                  <c:v>68.882500000000007</c:v>
                </c:pt>
                <c:pt idx="4">
                  <c:v>68.882500000000007</c:v>
                </c:pt>
                <c:pt idx="5">
                  <c:v>68.882500000000007</c:v>
                </c:pt>
                <c:pt idx="6">
                  <c:v>68.14500000000001</c:v>
                </c:pt>
                <c:pt idx="7">
                  <c:v>68.14500000000001</c:v>
                </c:pt>
                <c:pt idx="8">
                  <c:v>68.14500000000001</c:v>
                </c:pt>
                <c:pt idx="9">
                  <c:v>68.14500000000001</c:v>
                </c:pt>
                <c:pt idx="10">
                  <c:v>68.14500000000001</c:v>
                </c:pt>
                <c:pt idx="11">
                  <c:v>68.14500000000001</c:v>
                </c:pt>
                <c:pt idx="12">
                  <c:v>68.14500000000001</c:v>
                </c:pt>
                <c:pt idx="13">
                  <c:v>68.14500000000001</c:v>
                </c:pt>
                <c:pt idx="14">
                  <c:v>68.14500000000001</c:v>
                </c:pt>
                <c:pt idx="15">
                  <c:v>68.14500000000001</c:v>
                </c:pt>
                <c:pt idx="16">
                  <c:v>68.14500000000001</c:v>
                </c:pt>
                <c:pt idx="17">
                  <c:v>68.14500000000001</c:v>
                </c:pt>
                <c:pt idx="18">
                  <c:v>68.14500000000001</c:v>
                </c:pt>
                <c:pt idx="19">
                  <c:v>68.14500000000001</c:v>
                </c:pt>
                <c:pt idx="20">
                  <c:v>68.14500000000001</c:v>
                </c:pt>
                <c:pt idx="21">
                  <c:v>68.14500000000001</c:v>
                </c:pt>
                <c:pt idx="22">
                  <c:v>68.14500000000001</c:v>
                </c:pt>
                <c:pt idx="23">
                  <c:v>67.260000000000005</c:v>
                </c:pt>
                <c:pt idx="24">
                  <c:v>67.260000000000005</c:v>
                </c:pt>
                <c:pt idx="25">
                  <c:v>67.260000000000005</c:v>
                </c:pt>
                <c:pt idx="26">
                  <c:v>67.260000000000005</c:v>
                </c:pt>
                <c:pt idx="27">
                  <c:v>67.260000000000005</c:v>
                </c:pt>
                <c:pt idx="28">
                  <c:v>67.260000000000005</c:v>
                </c:pt>
                <c:pt idx="29">
                  <c:v>67.260000000000005</c:v>
                </c:pt>
                <c:pt idx="30">
                  <c:v>65.195000000000007</c:v>
                </c:pt>
                <c:pt idx="31">
                  <c:v>63.572500000000005</c:v>
                </c:pt>
                <c:pt idx="32">
                  <c:v>60.77000000000001</c:v>
                </c:pt>
                <c:pt idx="33">
                  <c:v>57.23</c:v>
                </c:pt>
                <c:pt idx="34">
                  <c:v>53.1</c:v>
                </c:pt>
                <c:pt idx="35">
                  <c:v>49.70750000000001</c:v>
                </c:pt>
                <c:pt idx="36">
                  <c:v>46.314999999999998</c:v>
                </c:pt>
                <c:pt idx="37">
                  <c:v>44.987500000000004</c:v>
                </c:pt>
                <c:pt idx="38">
                  <c:v>43.07</c:v>
                </c:pt>
                <c:pt idx="39">
                  <c:v>40.414999999999999</c:v>
                </c:pt>
                <c:pt idx="40">
                  <c:v>38.055000000000007</c:v>
                </c:pt>
                <c:pt idx="41">
                  <c:v>35.547500000000007</c:v>
                </c:pt>
                <c:pt idx="42">
                  <c:v>34.662500000000001</c:v>
                </c:pt>
                <c:pt idx="43">
                  <c:v>33.777500000000003</c:v>
                </c:pt>
                <c:pt idx="44">
                  <c:v>32.155000000000001</c:v>
                </c:pt>
                <c:pt idx="45">
                  <c:v>29.647500000000004</c:v>
                </c:pt>
                <c:pt idx="46">
                  <c:v>28.025000000000002</c:v>
                </c:pt>
                <c:pt idx="47">
                  <c:v>26.255000000000003</c:v>
                </c:pt>
                <c:pt idx="48">
                  <c:v>24.927499999999998</c:v>
                </c:pt>
                <c:pt idx="49">
                  <c:v>23.747500000000002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axId val="60804480"/>
        <c:axId val="767590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9"/>
            <c:marker>
              <c:symbol val="diamond"/>
              <c:size val="9"/>
            </c:marker>
          </c:dPt>
          <c:dPt>
            <c:idx val="49"/>
            <c:marker>
              <c:symbol val="diamond"/>
              <c:size val="9"/>
            </c:marker>
          </c:dPt>
          <c:dLbls>
            <c:dLbl>
              <c:idx val="29"/>
              <c:layout>
                <c:manualLayout>
                  <c:x val="-3.1111111111111159E-2"/>
                  <c:y val="4.7930283224400932E-2"/>
                </c:manualLayout>
              </c:layout>
              <c:showVal val="1"/>
            </c:dLbl>
            <c:dLbl>
              <c:idx val="49"/>
              <c:layout>
                <c:manualLayout>
                  <c:x val="-6.8148148148148152E-2"/>
                  <c:y val="-4.7930283224400932E-2"/>
                </c:manualLayout>
              </c:layout>
              <c:showVal val="1"/>
            </c:dLbl>
            <c:delete val="1"/>
          </c:dLbls>
          <c:xVal>
            <c:numRef>
              <c:f>'Peak data'!$D$3:$D$4679</c:f>
              <c:numCache>
                <c:formatCode>General</c:formatCode>
                <c:ptCount val="4663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data'!$H$3:$H$1679</c:f>
              <c:numCache>
                <c:formatCode>0.00</c:formatCode>
                <c:ptCount val="1663"/>
                <c:pt idx="0">
                  <c:v>3.3874166984006089</c:v>
                </c:pt>
                <c:pt idx="1">
                  <c:v>3.8922082063975627</c:v>
                </c:pt>
                <c:pt idx="2">
                  <c:v>6.1372020182787512</c:v>
                </c:pt>
                <c:pt idx="3">
                  <c:v>8.0660200875856827</c:v>
                </c:pt>
                <c:pt idx="4">
                  <c:v>9.6661086252856059</c:v>
                </c:pt>
                <c:pt idx="5">
                  <c:v>11.895740194211729</c:v>
                </c:pt>
                <c:pt idx="6">
                  <c:v>13.610834920030467</c:v>
                </c:pt>
                <c:pt idx="7">
                  <c:v>15.271642231530848</c:v>
                </c:pt>
                <c:pt idx="8">
                  <c:v>17.477401942117293</c:v>
                </c:pt>
                <c:pt idx="9">
                  <c:v>19.254984767707544</c:v>
                </c:pt>
                <c:pt idx="10">
                  <c:v>20.993642421934503</c:v>
                </c:pt>
                <c:pt idx="11">
                  <c:v>23.303202589489722</c:v>
                </c:pt>
                <c:pt idx="12">
                  <c:v>25.158635757806554</c:v>
                </c:pt>
                <c:pt idx="13">
                  <c:v>27.014068926123386</c:v>
                </c:pt>
                <c:pt idx="14">
                  <c:v>29.36255426504189</c:v>
                </c:pt>
                <c:pt idx="15">
                  <c:v>31.166087204874341</c:v>
                </c:pt>
                <c:pt idx="16">
                  <c:v>33.073420601675558</c:v>
                </c:pt>
                <c:pt idx="17">
                  <c:v>35.538681454683932</c:v>
                </c:pt>
                <c:pt idx="18">
                  <c:v>37.316264280274183</c:v>
                </c:pt>
                <c:pt idx="19">
                  <c:v>39.210622619954307</c:v>
                </c:pt>
                <c:pt idx="20">
                  <c:v>41.727783701447073</c:v>
                </c:pt>
                <c:pt idx="21">
                  <c:v>43.414541127189651</c:v>
                </c:pt>
                <c:pt idx="22">
                  <c:v>45.321874523990871</c:v>
                </c:pt>
                <c:pt idx="23">
                  <c:v>47.384234577303893</c:v>
                </c:pt>
                <c:pt idx="24">
                  <c:v>48.959440213252094</c:v>
                </c:pt>
                <c:pt idx="25">
                  <c:v>50.79077684691547</c:v>
                </c:pt>
                <c:pt idx="26">
                  <c:v>53.633830921553695</c:v>
                </c:pt>
                <c:pt idx="27">
                  <c:v>55.09377760853009</c:v>
                </c:pt>
                <c:pt idx="28">
                  <c:v>56.656176694592546</c:v>
                </c:pt>
                <c:pt idx="29">
                  <c:v>59.51203731911653</c:v>
                </c:pt>
                <c:pt idx="30">
                  <c:v>59.286237623762375</c:v>
                </c:pt>
                <c:pt idx="31">
                  <c:v>58.984918602437176</c:v>
                </c:pt>
                <c:pt idx="32">
                  <c:v>58.617825590251343</c:v>
                </c:pt>
                <c:pt idx="33">
                  <c:v>57.273587204874332</c:v>
                </c:pt>
                <c:pt idx="34">
                  <c:v>55.516393754760095</c:v>
                </c:pt>
                <c:pt idx="35">
                  <c:v>53.985449352627583</c:v>
                </c:pt>
                <c:pt idx="36">
                  <c:v>51.96768754760091</c:v>
                </c:pt>
                <c:pt idx="37">
                  <c:v>51.27478579588729</c:v>
                </c:pt>
                <c:pt idx="38">
                  <c:v>50.311205255140898</c:v>
                </c:pt>
                <c:pt idx="39">
                  <c:v>48.710386519421171</c:v>
                </c:pt>
                <c:pt idx="40">
                  <c:v>47.206459444021334</c:v>
                </c:pt>
                <c:pt idx="41">
                  <c:v>45.239811500380817</c:v>
                </c:pt>
                <c:pt idx="42">
                  <c:v>44.799895277989343</c:v>
                </c:pt>
                <c:pt idx="43">
                  <c:v>44.556458492003053</c:v>
                </c:pt>
                <c:pt idx="44">
                  <c:v>43.457004950495048</c:v>
                </c:pt>
                <c:pt idx="45">
                  <c:v>41.112479531607008</c:v>
                </c:pt>
                <c:pt idx="46">
                  <c:v>40.015132330540744</c:v>
                </c:pt>
                <c:pt idx="47">
                  <c:v>38.402686595582644</c:v>
                </c:pt>
                <c:pt idx="48">
                  <c:v>37.552623762376236</c:v>
                </c:pt>
                <c:pt idx="49">
                  <c:v>36.172886519421176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5"/>
            <c:marker>
              <c:symbol val="square"/>
              <c:size val="9"/>
            </c:marker>
          </c:dPt>
          <c:dPt>
            <c:idx val="49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3.1111111111111096E-2"/>
                  <c:y val="4.5751633986928247E-2"/>
                </c:manualLayout>
              </c:layout>
              <c:showVal val="1"/>
            </c:dLbl>
            <c:dLbl>
              <c:idx val="25"/>
              <c:layout>
                <c:manualLayout>
                  <c:x val="-7.407407407407407E-2"/>
                  <c:y val="2.3965141612200435E-2"/>
                </c:manualLayout>
              </c:layout>
              <c:showVal val="1"/>
            </c:dLbl>
            <c:dLbl>
              <c:idx val="49"/>
              <c:layout>
                <c:manualLayout>
                  <c:x val="-7.2592592592592597E-2"/>
                  <c:y val="3.4858387799564329E-2"/>
                </c:manualLayout>
              </c:layout>
              <c:showVal val="1"/>
            </c:dLbl>
            <c:delete val="1"/>
          </c:dLbls>
          <c:xVal>
            <c:numRef>
              <c:f>'Peak data'!$D$3:$D$52</c:f>
              <c:numCache>
                <c:formatCode>General</c:formatCode>
                <c:ptCount val="50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data'!$A$3:$A$52</c:f>
              <c:numCache>
                <c:formatCode>General</c:formatCode>
                <c:ptCount val="50"/>
                <c:pt idx="0">
                  <c:v>93.99</c:v>
                </c:pt>
                <c:pt idx="1">
                  <c:v>94.14</c:v>
                </c:pt>
                <c:pt idx="2">
                  <c:v>93.69</c:v>
                </c:pt>
                <c:pt idx="3">
                  <c:v>93.39</c:v>
                </c:pt>
                <c:pt idx="4">
                  <c:v>93.39</c:v>
                </c:pt>
                <c:pt idx="5">
                  <c:v>92.79</c:v>
                </c:pt>
                <c:pt idx="6">
                  <c:v>92.79</c:v>
                </c:pt>
                <c:pt idx="7">
                  <c:v>92.49</c:v>
                </c:pt>
                <c:pt idx="8">
                  <c:v>92.04</c:v>
                </c:pt>
                <c:pt idx="9">
                  <c:v>92.04</c:v>
                </c:pt>
                <c:pt idx="10">
                  <c:v>91.44</c:v>
                </c:pt>
                <c:pt idx="11">
                  <c:v>91.14</c:v>
                </c:pt>
                <c:pt idx="12">
                  <c:v>91.14</c:v>
                </c:pt>
                <c:pt idx="13">
                  <c:v>90.69</c:v>
                </c:pt>
                <c:pt idx="14">
                  <c:v>90.24</c:v>
                </c:pt>
                <c:pt idx="15">
                  <c:v>90.39</c:v>
                </c:pt>
                <c:pt idx="16">
                  <c:v>89.48</c:v>
                </c:pt>
                <c:pt idx="17">
                  <c:v>88.88</c:v>
                </c:pt>
                <c:pt idx="18">
                  <c:v>89.33</c:v>
                </c:pt>
                <c:pt idx="19">
                  <c:v>88.28</c:v>
                </c:pt>
                <c:pt idx="20">
                  <c:v>87.68</c:v>
                </c:pt>
                <c:pt idx="21">
                  <c:v>87.23</c:v>
                </c:pt>
                <c:pt idx="22">
                  <c:v>86.93</c:v>
                </c:pt>
                <c:pt idx="23">
                  <c:v>86.78</c:v>
                </c:pt>
                <c:pt idx="24">
                  <c:v>87.02</c:v>
                </c:pt>
                <c:pt idx="25">
                  <c:v>85.88</c:v>
                </c:pt>
                <c:pt idx="26">
                  <c:v>84.68</c:v>
                </c:pt>
                <c:pt idx="27">
                  <c:v>85.23</c:v>
                </c:pt>
                <c:pt idx="28">
                  <c:v>84.83</c:v>
                </c:pt>
                <c:pt idx="29">
                  <c:v>84.83</c:v>
                </c:pt>
                <c:pt idx="30">
                  <c:v>85.24</c:v>
                </c:pt>
                <c:pt idx="31">
                  <c:v>85.58</c:v>
                </c:pt>
                <c:pt idx="32">
                  <c:v>85.13</c:v>
                </c:pt>
                <c:pt idx="33">
                  <c:v>86.33</c:v>
                </c:pt>
                <c:pt idx="34">
                  <c:v>85.88</c:v>
                </c:pt>
                <c:pt idx="35">
                  <c:v>85.88</c:v>
                </c:pt>
                <c:pt idx="36">
                  <c:v>87.68</c:v>
                </c:pt>
                <c:pt idx="37">
                  <c:v>87.62</c:v>
                </c:pt>
                <c:pt idx="38">
                  <c:v>87.23</c:v>
                </c:pt>
                <c:pt idx="39">
                  <c:v>87.38</c:v>
                </c:pt>
                <c:pt idx="40">
                  <c:v>86.63</c:v>
                </c:pt>
                <c:pt idx="41">
                  <c:v>87.23</c:v>
                </c:pt>
                <c:pt idx="42">
                  <c:v>88.13</c:v>
                </c:pt>
                <c:pt idx="43">
                  <c:v>88.58</c:v>
                </c:pt>
                <c:pt idx="44">
                  <c:v>87.68</c:v>
                </c:pt>
                <c:pt idx="45">
                  <c:v>86.78</c:v>
                </c:pt>
                <c:pt idx="46">
                  <c:v>86.93</c:v>
                </c:pt>
                <c:pt idx="47">
                  <c:v>88.58</c:v>
                </c:pt>
                <c:pt idx="48">
                  <c:v>88.35</c:v>
                </c:pt>
                <c:pt idx="49">
                  <c:v>89.23</c:v>
                </c:pt>
              </c:numCache>
            </c:numRef>
          </c:yVal>
        </c:ser>
        <c:axId val="60804480"/>
        <c:axId val="767590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0"/>
            <c:marker>
              <c:symbol val="triangle"/>
              <c:size val="8"/>
            </c:marker>
          </c:dPt>
          <c:dPt>
            <c:idx val="49"/>
            <c:marker>
              <c:symbol val="triangle"/>
              <c:size val="8"/>
            </c:marker>
          </c:dPt>
          <c:dLbls>
            <c:dLbl>
              <c:idx val="30"/>
              <c:layout>
                <c:manualLayout>
                  <c:x val="7.4074074074074094E-3"/>
                  <c:y val="-1.9970720640031489E-17"/>
                </c:manualLayout>
              </c:layout>
              <c:showVal val="1"/>
            </c:dLbl>
            <c:dLbl>
              <c:idx val="49"/>
              <c:layout>
                <c:manualLayout>
                  <c:x val="-8.0000000000000043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data'!$B$3:$B$1679</c:f>
              <c:numCache>
                <c:formatCode>General</c:formatCode>
                <c:ptCount val="1663"/>
                <c:pt idx="0">
                  <c:v>148.5</c:v>
                </c:pt>
                <c:pt idx="1">
                  <c:v>146.69999999999999</c:v>
                </c:pt>
                <c:pt idx="2">
                  <c:v>150.9</c:v>
                </c:pt>
                <c:pt idx="3">
                  <c:v>170.4</c:v>
                </c:pt>
                <c:pt idx="4">
                  <c:v>187.7</c:v>
                </c:pt>
                <c:pt idx="5">
                  <c:v>201.9</c:v>
                </c:pt>
                <c:pt idx="6">
                  <c:v>222.3</c:v>
                </c:pt>
                <c:pt idx="7">
                  <c:v>238.7</c:v>
                </c:pt>
                <c:pt idx="8">
                  <c:v>253.7</c:v>
                </c:pt>
                <c:pt idx="9">
                  <c:v>274.3</c:v>
                </c:pt>
                <c:pt idx="10">
                  <c:v>290.2</c:v>
                </c:pt>
                <c:pt idx="11">
                  <c:v>306.39999999999998</c:v>
                </c:pt>
                <c:pt idx="12">
                  <c:v>328.7</c:v>
                </c:pt>
                <c:pt idx="13">
                  <c:v>345</c:v>
                </c:pt>
                <c:pt idx="14">
                  <c:v>363.6</c:v>
                </c:pt>
                <c:pt idx="15">
                  <c:v>386.4</c:v>
                </c:pt>
                <c:pt idx="16">
                  <c:v>402.7</c:v>
                </c:pt>
                <c:pt idx="17">
                  <c:v>423.1</c:v>
                </c:pt>
                <c:pt idx="18">
                  <c:v>450.9</c:v>
                </c:pt>
                <c:pt idx="19">
                  <c:v>463.9</c:v>
                </c:pt>
                <c:pt idx="20">
                  <c:v>486.5</c:v>
                </c:pt>
                <c:pt idx="21">
                  <c:v>513</c:v>
                </c:pt>
                <c:pt idx="22">
                  <c:v>523.20000000000005</c:v>
                </c:pt>
                <c:pt idx="23">
                  <c:v>549.1</c:v>
                </c:pt>
                <c:pt idx="24">
                  <c:v>568.20000000000005</c:v>
                </c:pt>
                <c:pt idx="25">
                  <c:v>584.5</c:v>
                </c:pt>
                <c:pt idx="26">
                  <c:v>614.5</c:v>
                </c:pt>
                <c:pt idx="27">
                  <c:v>632.79999999999995</c:v>
                </c:pt>
                <c:pt idx="28">
                  <c:v>645.5</c:v>
                </c:pt>
                <c:pt idx="29">
                  <c:v>674.7</c:v>
                </c:pt>
                <c:pt idx="30">
                  <c:v>676.2</c:v>
                </c:pt>
                <c:pt idx="31">
                  <c:v>669</c:v>
                </c:pt>
                <c:pt idx="32">
                  <c:v>657.1</c:v>
                </c:pt>
                <c:pt idx="33">
                  <c:v>629.6</c:v>
                </c:pt>
                <c:pt idx="34">
                  <c:v>618.20000000000005</c:v>
                </c:pt>
                <c:pt idx="35">
                  <c:v>593.20000000000005</c:v>
                </c:pt>
                <c:pt idx="36">
                  <c:v>565.70000000000005</c:v>
                </c:pt>
                <c:pt idx="37">
                  <c:v>555</c:v>
                </c:pt>
                <c:pt idx="38">
                  <c:v>543.4</c:v>
                </c:pt>
                <c:pt idx="39">
                  <c:v>528.79999999999995</c:v>
                </c:pt>
                <c:pt idx="40">
                  <c:v>502.1</c:v>
                </c:pt>
                <c:pt idx="41">
                  <c:v>491</c:v>
                </c:pt>
                <c:pt idx="42">
                  <c:v>485.2</c:v>
                </c:pt>
                <c:pt idx="43">
                  <c:v>477</c:v>
                </c:pt>
                <c:pt idx="44">
                  <c:v>466.2</c:v>
                </c:pt>
                <c:pt idx="45">
                  <c:v>451</c:v>
                </c:pt>
                <c:pt idx="46">
                  <c:v>434</c:v>
                </c:pt>
                <c:pt idx="47">
                  <c:v>422.8</c:v>
                </c:pt>
                <c:pt idx="48">
                  <c:v>415.7</c:v>
                </c:pt>
                <c:pt idx="49">
                  <c:v>409.2</c:v>
                </c:pt>
              </c:numCache>
            </c:numRef>
          </c:yVal>
        </c:ser>
        <c:axId val="76775808"/>
        <c:axId val="76777344"/>
      </c:scatterChart>
      <c:valAx>
        <c:axId val="6080448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59040"/>
        <c:crosses val="autoZero"/>
        <c:crossBetween val="midCat"/>
      </c:valAx>
      <c:valAx>
        <c:axId val="76759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04480"/>
        <c:crosses val="autoZero"/>
        <c:crossBetween val="midCat"/>
      </c:valAx>
      <c:valAx>
        <c:axId val="76775808"/>
        <c:scaling>
          <c:orientation val="minMax"/>
        </c:scaling>
        <c:delete val="1"/>
        <c:axPos val="b"/>
        <c:numFmt formatCode="General" sourceLinked="1"/>
        <c:tickLblPos val="none"/>
        <c:crossAx val="76777344"/>
        <c:crosses val="autoZero"/>
        <c:crossBetween val="midCat"/>
      </c:valAx>
      <c:valAx>
        <c:axId val="76777344"/>
        <c:scaling>
          <c:orientation val="minMax"/>
          <c:max val="700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7580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2981627296588"/>
          <c:y val="0.94402329610759494"/>
          <c:w val="0.70880011665208675"/>
          <c:h val="4.21139759490848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29"/>
            <c:marker>
              <c:symbol val="triangle"/>
              <c:size val="9"/>
            </c:marker>
          </c:dPt>
          <c:dPt>
            <c:idx val="4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2.6666666666666655E-2"/>
                  <c:y val="-2.178649237472767E-2"/>
                </c:manualLayout>
              </c:layout>
              <c:showVal val="1"/>
            </c:dLbl>
            <c:dLbl>
              <c:idx val="29"/>
              <c:layout>
                <c:manualLayout>
                  <c:x val="-4.8888888888888891E-2"/>
                  <c:y val="2.178649237472767E-2"/>
                </c:manualLayout>
              </c:layout>
              <c:showVal val="1"/>
            </c:dLbl>
            <c:dLbl>
              <c:idx val="49"/>
              <c:layout>
                <c:manualLayout>
                  <c:x val="-6.2222222222222318E-2"/>
                  <c:y val="-5.2287581699346559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data'!$E$3:$E$1125</c:f>
              <c:numCache>
                <c:formatCode>General</c:formatCode>
                <c:ptCount val="1109"/>
                <c:pt idx="0">
                  <c:v>94.6</c:v>
                </c:pt>
                <c:pt idx="1">
                  <c:v>94.6</c:v>
                </c:pt>
                <c:pt idx="2">
                  <c:v>94.6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92.4</c:v>
                </c:pt>
                <c:pt idx="7">
                  <c:v>92.4</c:v>
                </c:pt>
                <c:pt idx="8">
                  <c:v>92.4</c:v>
                </c:pt>
                <c:pt idx="9">
                  <c:v>92.4</c:v>
                </c:pt>
                <c:pt idx="10">
                  <c:v>92.4</c:v>
                </c:pt>
                <c:pt idx="11">
                  <c:v>92.4</c:v>
                </c:pt>
                <c:pt idx="12">
                  <c:v>92.4</c:v>
                </c:pt>
                <c:pt idx="13">
                  <c:v>92.4</c:v>
                </c:pt>
                <c:pt idx="14">
                  <c:v>92.4</c:v>
                </c:pt>
                <c:pt idx="15">
                  <c:v>92.4</c:v>
                </c:pt>
                <c:pt idx="16">
                  <c:v>92.4</c:v>
                </c:pt>
                <c:pt idx="17">
                  <c:v>92.4</c:v>
                </c:pt>
                <c:pt idx="18">
                  <c:v>92.4</c:v>
                </c:pt>
                <c:pt idx="19">
                  <c:v>92.4</c:v>
                </c:pt>
                <c:pt idx="20">
                  <c:v>92.4</c:v>
                </c:pt>
                <c:pt idx="21">
                  <c:v>92.4</c:v>
                </c:pt>
                <c:pt idx="22">
                  <c:v>92.4</c:v>
                </c:pt>
                <c:pt idx="23">
                  <c:v>91.2</c:v>
                </c:pt>
                <c:pt idx="24">
                  <c:v>91.2</c:v>
                </c:pt>
                <c:pt idx="25">
                  <c:v>91.2</c:v>
                </c:pt>
                <c:pt idx="26">
                  <c:v>91.2</c:v>
                </c:pt>
                <c:pt idx="27">
                  <c:v>91.2</c:v>
                </c:pt>
                <c:pt idx="28">
                  <c:v>91.2</c:v>
                </c:pt>
                <c:pt idx="29">
                  <c:v>91.2</c:v>
                </c:pt>
                <c:pt idx="30">
                  <c:v>88.4</c:v>
                </c:pt>
                <c:pt idx="31">
                  <c:v>86.2</c:v>
                </c:pt>
                <c:pt idx="32">
                  <c:v>82.4</c:v>
                </c:pt>
                <c:pt idx="33">
                  <c:v>77.599999999999994</c:v>
                </c:pt>
                <c:pt idx="34">
                  <c:v>72</c:v>
                </c:pt>
                <c:pt idx="35">
                  <c:v>67.400000000000006</c:v>
                </c:pt>
                <c:pt idx="36">
                  <c:v>62.8</c:v>
                </c:pt>
                <c:pt idx="37">
                  <c:v>61</c:v>
                </c:pt>
                <c:pt idx="38">
                  <c:v>58.4</c:v>
                </c:pt>
                <c:pt idx="39">
                  <c:v>54.8</c:v>
                </c:pt>
                <c:pt idx="40">
                  <c:v>51.6</c:v>
                </c:pt>
                <c:pt idx="41">
                  <c:v>48.2</c:v>
                </c:pt>
                <c:pt idx="42">
                  <c:v>47</c:v>
                </c:pt>
                <c:pt idx="43">
                  <c:v>45.8</c:v>
                </c:pt>
                <c:pt idx="44">
                  <c:v>43.6</c:v>
                </c:pt>
                <c:pt idx="45">
                  <c:v>40.200000000000003</c:v>
                </c:pt>
                <c:pt idx="46">
                  <c:v>38</c:v>
                </c:pt>
                <c:pt idx="47">
                  <c:v>35.6</c:v>
                </c:pt>
                <c:pt idx="48">
                  <c:v>33.799999999999997</c:v>
                </c:pt>
                <c:pt idx="49">
                  <c:v>32.200000000000003</c:v>
                </c:pt>
              </c:numCache>
            </c:numRef>
          </c:yVal>
        </c:ser>
        <c:axId val="79364864"/>
        <c:axId val="7944128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9"/>
            <c:marker>
              <c:symbol val="circle"/>
              <c:size val="9"/>
            </c:marker>
          </c:dPt>
          <c:dPt>
            <c:idx val="49"/>
            <c:marker>
              <c:symbol val="circle"/>
              <c:size val="9"/>
            </c:marker>
          </c:dPt>
          <c:dLbls>
            <c:dLbl>
              <c:idx val="29"/>
              <c:layout>
                <c:manualLayout>
                  <c:x val="-4.0000000000000022E-2"/>
                  <c:y val="4.1394335511982565E-2"/>
                </c:manualLayout>
              </c:layout>
              <c:showVal val="1"/>
            </c:dLbl>
            <c:dLbl>
              <c:idx val="49"/>
              <c:layout>
                <c:manualLayout>
                  <c:x val="-8.5925925925926169E-2"/>
                  <c:y val="1.5250544662309386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data'!$F$3:$F$1125</c:f>
              <c:numCache>
                <c:formatCode>0.00</c:formatCode>
                <c:ptCount val="1109"/>
                <c:pt idx="0">
                  <c:v>2.5373934995266647</c:v>
                </c:pt>
                <c:pt idx="1">
                  <c:v>2.9155148837698537</c:v>
                </c:pt>
                <c:pt idx="2">
                  <c:v>4.5971599873777214</c:v>
                </c:pt>
                <c:pt idx="3">
                  <c:v>6.0419690754181126</c:v>
                </c:pt>
                <c:pt idx="4">
                  <c:v>7.2405385505417064</c:v>
                </c:pt>
                <c:pt idx="5">
                  <c:v>8.9106763437467134</c:v>
                </c:pt>
                <c:pt idx="6">
                  <c:v>10.19539286841275</c:v>
                </c:pt>
                <c:pt idx="7">
                  <c:v>11.439444619753866</c:v>
                </c:pt>
                <c:pt idx="8">
                  <c:v>13.091700852003788</c:v>
                </c:pt>
                <c:pt idx="9">
                  <c:v>14.423224992111077</c:v>
                </c:pt>
                <c:pt idx="10">
                  <c:v>15.725591669296309</c:v>
                </c:pt>
                <c:pt idx="11">
                  <c:v>17.45560113600505</c:v>
                </c:pt>
                <c:pt idx="12">
                  <c:v>18.845440201956453</c:v>
                </c:pt>
                <c:pt idx="13">
                  <c:v>20.23527926790786</c:v>
                </c:pt>
                <c:pt idx="14">
                  <c:v>21.994446197538657</c:v>
                </c:pt>
                <c:pt idx="15">
                  <c:v>23.345408646260651</c:v>
                </c:pt>
                <c:pt idx="16">
                  <c:v>24.774124329441463</c:v>
                </c:pt>
                <c:pt idx="17">
                  <c:v>26.620763647838434</c:v>
                </c:pt>
                <c:pt idx="18">
                  <c:v>27.952287787945728</c:v>
                </c:pt>
                <c:pt idx="19">
                  <c:v>29.371284316819185</c:v>
                </c:pt>
                <c:pt idx="20">
                  <c:v>31.256800252445569</c:v>
                </c:pt>
                <c:pt idx="21">
                  <c:v>32.520290312401393</c:v>
                </c:pt>
                <c:pt idx="22">
                  <c:v>33.949005995582205</c:v>
                </c:pt>
                <c:pt idx="23">
                  <c:v>35.493846639318399</c:v>
                </c:pt>
                <c:pt idx="24">
                  <c:v>36.673777216787634</c:v>
                </c:pt>
                <c:pt idx="25">
                  <c:v>38.045566424739668</c:v>
                </c:pt>
                <c:pt idx="26">
                  <c:v>40.17519722309877</c:v>
                </c:pt>
                <c:pt idx="27">
                  <c:v>41.268791416850746</c:v>
                </c:pt>
                <c:pt idx="28">
                  <c:v>42.439129062795836</c:v>
                </c:pt>
                <c:pt idx="29">
                  <c:v>44.578352792679084</c:v>
                </c:pt>
                <c:pt idx="30">
                  <c:v>44.409214263174505</c:v>
                </c:pt>
                <c:pt idx="31">
                  <c:v>44.183506889660251</c:v>
                </c:pt>
                <c:pt idx="32">
                  <c:v>43.908530556432105</c:v>
                </c:pt>
                <c:pt idx="33">
                  <c:v>42.901609340485955</c:v>
                </c:pt>
                <c:pt idx="34">
                  <c:v>41.585358157147368</c:v>
                </c:pt>
                <c:pt idx="35">
                  <c:v>40.43858209740192</c:v>
                </c:pt>
                <c:pt idx="36">
                  <c:v>38.927148416955923</c:v>
                </c:pt>
                <c:pt idx="37">
                  <c:v>38.408120332386666</c:v>
                </c:pt>
                <c:pt idx="38">
                  <c:v>37.686336383717261</c:v>
                </c:pt>
                <c:pt idx="39">
                  <c:v>36.487219943199747</c:v>
                </c:pt>
                <c:pt idx="40">
                  <c:v>35.360681603029349</c:v>
                </c:pt>
                <c:pt idx="41">
                  <c:v>33.887535500157782</c:v>
                </c:pt>
                <c:pt idx="42">
                  <c:v>33.558009887451348</c:v>
                </c:pt>
                <c:pt idx="43">
                  <c:v>33.375660039970548</c:v>
                </c:pt>
                <c:pt idx="44">
                  <c:v>32.552098453770903</c:v>
                </c:pt>
                <c:pt idx="45">
                  <c:v>30.795897759545603</c:v>
                </c:pt>
                <c:pt idx="46">
                  <c:v>29.973913958136109</c:v>
                </c:pt>
                <c:pt idx="47">
                  <c:v>28.766088145576944</c:v>
                </c:pt>
                <c:pt idx="48">
                  <c:v>28.129336278531607</c:v>
                </c:pt>
                <c:pt idx="49">
                  <c:v>27.095824129588728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5"/>
            <c:marker>
              <c:symbol val="square"/>
              <c:size val="9"/>
            </c:marker>
          </c:dPt>
          <c:dPt>
            <c:idx val="49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2.6666666666666655E-2"/>
                  <c:y val="5.6644880174291937E-2"/>
                </c:manualLayout>
              </c:layout>
              <c:showVal val="1"/>
            </c:dLbl>
            <c:dLbl>
              <c:idx val="25"/>
              <c:layout>
                <c:manualLayout>
                  <c:x val="-1.1851851851851851E-2"/>
                  <c:y val="3.9215686274509803E-2"/>
                </c:manualLayout>
              </c:layout>
              <c:showVal val="1"/>
            </c:dLbl>
            <c:dLbl>
              <c:idx val="49"/>
              <c:layout>
                <c:manualLayout>
                  <c:x val="-7.5555555555555556E-2"/>
                  <c:y val="-2.6143790849673203E-2"/>
                </c:manualLayout>
              </c:layout>
              <c:showVal val="1"/>
            </c:dLbl>
            <c:delete val="1"/>
          </c:dLbls>
          <c:xVal>
            <c:numRef>
              <c:f>'Peak data'!$D$3:$D$52</c:f>
              <c:numCache>
                <c:formatCode>General</c:formatCode>
                <c:ptCount val="50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data'!$A$3:$A$52</c:f>
              <c:numCache>
                <c:formatCode>General</c:formatCode>
                <c:ptCount val="50"/>
                <c:pt idx="0">
                  <c:v>93.99</c:v>
                </c:pt>
                <c:pt idx="1">
                  <c:v>94.14</c:v>
                </c:pt>
                <c:pt idx="2">
                  <c:v>93.69</c:v>
                </c:pt>
                <c:pt idx="3">
                  <c:v>93.39</c:v>
                </c:pt>
                <c:pt idx="4">
                  <c:v>93.39</c:v>
                </c:pt>
                <c:pt idx="5">
                  <c:v>92.79</c:v>
                </c:pt>
                <c:pt idx="6">
                  <c:v>92.79</c:v>
                </c:pt>
                <c:pt idx="7">
                  <c:v>92.49</c:v>
                </c:pt>
                <c:pt idx="8">
                  <c:v>92.04</c:v>
                </c:pt>
                <c:pt idx="9">
                  <c:v>92.04</c:v>
                </c:pt>
                <c:pt idx="10">
                  <c:v>91.44</c:v>
                </c:pt>
                <c:pt idx="11">
                  <c:v>91.14</c:v>
                </c:pt>
                <c:pt idx="12">
                  <c:v>91.14</c:v>
                </c:pt>
                <c:pt idx="13">
                  <c:v>90.69</c:v>
                </c:pt>
                <c:pt idx="14">
                  <c:v>90.24</c:v>
                </c:pt>
                <c:pt idx="15">
                  <c:v>90.39</c:v>
                </c:pt>
                <c:pt idx="16">
                  <c:v>89.48</c:v>
                </c:pt>
                <c:pt idx="17">
                  <c:v>88.88</c:v>
                </c:pt>
                <c:pt idx="18">
                  <c:v>89.33</c:v>
                </c:pt>
                <c:pt idx="19">
                  <c:v>88.28</c:v>
                </c:pt>
                <c:pt idx="20">
                  <c:v>87.68</c:v>
                </c:pt>
                <c:pt idx="21">
                  <c:v>87.23</c:v>
                </c:pt>
                <c:pt idx="22">
                  <c:v>86.93</c:v>
                </c:pt>
                <c:pt idx="23">
                  <c:v>86.78</c:v>
                </c:pt>
                <c:pt idx="24">
                  <c:v>87.02</c:v>
                </c:pt>
                <c:pt idx="25">
                  <c:v>85.88</c:v>
                </c:pt>
                <c:pt idx="26">
                  <c:v>84.68</c:v>
                </c:pt>
                <c:pt idx="27">
                  <c:v>85.23</c:v>
                </c:pt>
                <c:pt idx="28">
                  <c:v>84.83</c:v>
                </c:pt>
                <c:pt idx="29">
                  <c:v>84.83</c:v>
                </c:pt>
                <c:pt idx="30">
                  <c:v>85.24</c:v>
                </c:pt>
                <c:pt idx="31">
                  <c:v>85.58</c:v>
                </c:pt>
                <c:pt idx="32">
                  <c:v>85.13</c:v>
                </c:pt>
                <c:pt idx="33">
                  <c:v>86.33</c:v>
                </c:pt>
                <c:pt idx="34">
                  <c:v>85.88</c:v>
                </c:pt>
                <c:pt idx="35">
                  <c:v>85.88</c:v>
                </c:pt>
                <c:pt idx="36">
                  <c:v>87.68</c:v>
                </c:pt>
                <c:pt idx="37">
                  <c:v>87.62</c:v>
                </c:pt>
                <c:pt idx="38">
                  <c:v>87.23</c:v>
                </c:pt>
                <c:pt idx="39">
                  <c:v>87.38</c:v>
                </c:pt>
                <c:pt idx="40">
                  <c:v>86.63</c:v>
                </c:pt>
                <c:pt idx="41">
                  <c:v>87.23</c:v>
                </c:pt>
                <c:pt idx="42">
                  <c:v>88.13</c:v>
                </c:pt>
                <c:pt idx="43">
                  <c:v>88.58</c:v>
                </c:pt>
                <c:pt idx="44">
                  <c:v>87.68</c:v>
                </c:pt>
                <c:pt idx="45">
                  <c:v>86.78</c:v>
                </c:pt>
                <c:pt idx="46">
                  <c:v>86.93</c:v>
                </c:pt>
                <c:pt idx="47">
                  <c:v>88.58</c:v>
                </c:pt>
                <c:pt idx="48">
                  <c:v>88.35</c:v>
                </c:pt>
                <c:pt idx="49">
                  <c:v>89.23</c:v>
                </c:pt>
              </c:numCache>
            </c:numRef>
          </c:yVal>
        </c:ser>
        <c:axId val="79364864"/>
        <c:axId val="7944128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0"/>
            <c:marker>
              <c:symbol val="triangle"/>
              <c:size val="8"/>
            </c:marker>
          </c:dPt>
          <c:dPt>
            <c:idx val="49"/>
            <c:marker>
              <c:symbol val="triangle"/>
              <c:size val="8"/>
            </c:marker>
          </c:dPt>
          <c:dLbls>
            <c:dLbl>
              <c:idx val="30"/>
              <c:layout>
                <c:manualLayout>
                  <c:x val="8.888888888888901E-3"/>
                  <c:y val="-1.9970720640031489E-17"/>
                </c:manualLayout>
              </c:layout>
              <c:showVal val="1"/>
            </c:dLbl>
            <c:dLbl>
              <c:idx val="49"/>
              <c:layout>
                <c:manualLayout>
                  <c:x val="-7.7037037037037195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255</c:v>
                </c:pt>
                <c:pt idx="1">
                  <c:v>293</c:v>
                </c:pt>
                <c:pt idx="2">
                  <c:v>462</c:v>
                </c:pt>
                <c:pt idx="3">
                  <c:v>615</c:v>
                </c:pt>
                <c:pt idx="4">
                  <c:v>737</c:v>
                </c:pt>
                <c:pt idx="5">
                  <c:v>907</c:v>
                </c:pt>
                <c:pt idx="6">
                  <c:v>1049</c:v>
                </c:pt>
                <c:pt idx="7">
                  <c:v>1177</c:v>
                </c:pt>
                <c:pt idx="8">
                  <c:v>1347</c:v>
                </c:pt>
                <c:pt idx="9">
                  <c:v>1484</c:v>
                </c:pt>
                <c:pt idx="10">
                  <c:v>1618</c:v>
                </c:pt>
                <c:pt idx="11">
                  <c:v>1796</c:v>
                </c:pt>
                <c:pt idx="12">
                  <c:v>1939</c:v>
                </c:pt>
                <c:pt idx="13">
                  <c:v>2082</c:v>
                </c:pt>
                <c:pt idx="14">
                  <c:v>2263</c:v>
                </c:pt>
                <c:pt idx="15">
                  <c:v>2402</c:v>
                </c:pt>
                <c:pt idx="16">
                  <c:v>2549</c:v>
                </c:pt>
                <c:pt idx="17">
                  <c:v>2739</c:v>
                </c:pt>
                <c:pt idx="18">
                  <c:v>2876</c:v>
                </c:pt>
                <c:pt idx="19">
                  <c:v>3022</c:v>
                </c:pt>
                <c:pt idx="20">
                  <c:v>3216</c:v>
                </c:pt>
                <c:pt idx="21">
                  <c:v>3346</c:v>
                </c:pt>
                <c:pt idx="22">
                  <c:v>3493</c:v>
                </c:pt>
                <c:pt idx="23">
                  <c:v>3700</c:v>
                </c:pt>
                <c:pt idx="24">
                  <c:v>3823</c:v>
                </c:pt>
                <c:pt idx="25">
                  <c:v>3966</c:v>
                </c:pt>
                <c:pt idx="26">
                  <c:v>4188</c:v>
                </c:pt>
                <c:pt idx="27">
                  <c:v>4302</c:v>
                </c:pt>
                <c:pt idx="28">
                  <c:v>4424</c:v>
                </c:pt>
                <c:pt idx="29">
                  <c:v>4647</c:v>
                </c:pt>
                <c:pt idx="30">
                  <c:v>4776</c:v>
                </c:pt>
                <c:pt idx="31">
                  <c:v>4873</c:v>
                </c:pt>
                <c:pt idx="32">
                  <c:v>5066</c:v>
                </c:pt>
                <c:pt idx="33">
                  <c:v>5256</c:v>
                </c:pt>
                <c:pt idx="34">
                  <c:v>5491</c:v>
                </c:pt>
                <c:pt idx="35">
                  <c:v>5704</c:v>
                </c:pt>
                <c:pt idx="36">
                  <c:v>5893</c:v>
                </c:pt>
                <c:pt idx="37">
                  <c:v>5986</c:v>
                </c:pt>
                <c:pt idx="38">
                  <c:v>6135</c:v>
                </c:pt>
                <c:pt idx="39">
                  <c:v>6330</c:v>
                </c:pt>
                <c:pt idx="40">
                  <c:v>6515</c:v>
                </c:pt>
                <c:pt idx="41">
                  <c:v>6684</c:v>
                </c:pt>
                <c:pt idx="42">
                  <c:v>6788</c:v>
                </c:pt>
                <c:pt idx="43">
                  <c:v>6928</c:v>
                </c:pt>
                <c:pt idx="44">
                  <c:v>7098</c:v>
                </c:pt>
                <c:pt idx="45">
                  <c:v>7283</c:v>
                </c:pt>
                <c:pt idx="46">
                  <c:v>7499</c:v>
                </c:pt>
                <c:pt idx="47">
                  <c:v>7682</c:v>
                </c:pt>
                <c:pt idx="48">
                  <c:v>7912</c:v>
                </c:pt>
                <c:pt idx="49">
                  <c:v>8000</c:v>
                </c:pt>
              </c:numCache>
            </c:numRef>
          </c:xVal>
          <c:yVal>
            <c:numRef>
              <c:f>'Peak data'!$B$3:$B$244</c:f>
              <c:numCache>
                <c:formatCode>General</c:formatCode>
                <c:ptCount val="228"/>
                <c:pt idx="0">
                  <c:v>148.5</c:v>
                </c:pt>
                <c:pt idx="1">
                  <c:v>146.69999999999999</c:v>
                </c:pt>
                <c:pt idx="2">
                  <c:v>150.9</c:v>
                </c:pt>
                <c:pt idx="3">
                  <c:v>170.4</c:v>
                </c:pt>
                <c:pt idx="4">
                  <c:v>187.7</c:v>
                </c:pt>
                <c:pt idx="5">
                  <c:v>201.9</c:v>
                </c:pt>
                <c:pt idx="6">
                  <c:v>222.3</c:v>
                </c:pt>
                <c:pt idx="7">
                  <c:v>238.7</c:v>
                </c:pt>
                <c:pt idx="8">
                  <c:v>253.7</c:v>
                </c:pt>
                <c:pt idx="9">
                  <c:v>274.3</c:v>
                </c:pt>
                <c:pt idx="10">
                  <c:v>290.2</c:v>
                </c:pt>
                <c:pt idx="11">
                  <c:v>306.39999999999998</c:v>
                </c:pt>
                <c:pt idx="12">
                  <c:v>328.7</c:v>
                </c:pt>
                <c:pt idx="13">
                  <c:v>345</c:v>
                </c:pt>
                <c:pt idx="14">
                  <c:v>363.6</c:v>
                </c:pt>
                <c:pt idx="15">
                  <c:v>386.4</c:v>
                </c:pt>
                <c:pt idx="16">
                  <c:v>402.7</c:v>
                </c:pt>
                <c:pt idx="17">
                  <c:v>423.1</c:v>
                </c:pt>
                <c:pt idx="18">
                  <c:v>450.9</c:v>
                </c:pt>
                <c:pt idx="19">
                  <c:v>463.9</c:v>
                </c:pt>
                <c:pt idx="20">
                  <c:v>486.5</c:v>
                </c:pt>
                <c:pt idx="21">
                  <c:v>513</c:v>
                </c:pt>
                <c:pt idx="22">
                  <c:v>523.20000000000005</c:v>
                </c:pt>
                <c:pt idx="23">
                  <c:v>549.1</c:v>
                </c:pt>
                <c:pt idx="24">
                  <c:v>568.20000000000005</c:v>
                </c:pt>
                <c:pt idx="25">
                  <c:v>584.5</c:v>
                </c:pt>
                <c:pt idx="26">
                  <c:v>614.5</c:v>
                </c:pt>
                <c:pt idx="27">
                  <c:v>632.79999999999995</c:v>
                </c:pt>
                <c:pt idx="28">
                  <c:v>645.5</c:v>
                </c:pt>
                <c:pt idx="29">
                  <c:v>674.7</c:v>
                </c:pt>
                <c:pt idx="30">
                  <c:v>676.2</c:v>
                </c:pt>
                <c:pt idx="31">
                  <c:v>669</c:v>
                </c:pt>
                <c:pt idx="32">
                  <c:v>657.1</c:v>
                </c:pt>
                <c:pt idx="33">
                  <c:v>629.6</c:v>
                </c:pt>
                <c:pt idx="34">
                  <c:v>618.20000000000005</c:v>
                </c:pt>
                <c:pt idx="35">
                  <c:v>593.20000000000005</c:v>
                </c:pt>
                <c:pt idx="36">
                  <c:v>565.70000000000005</c:v>
                </c:pt>
                <c:pt idx="37">
                  <c:v>555</c:v>
                </c:pt>
                <c:pt idx="38">
                  <c:v>543.4</c:v>
                </c:pt>
                <c:pt idx="39">
                  <c:v>528.79999999999995</c:v>
                </c:pt>
                <c:pt idx="40">
                  <c:v>502.1</c:v>
                </c:pt>
                <c:pt idx="41">
                  <c:v>491</c:v>
                </c:pt>
                <c:pt idx="42">
                  <c:v>485.2</c:v>
                </c:pt>
                <c:pt idx="43">
                  <c:v>477</c:v>
                </c:pt>
                <c:pt idx="44">
                  <c:v>466.2</c:v>
                </c:pt>
                <c:pt idx="45">
                  <c:v>451</c:v>
                </c:pt>
                <c:pt idx="46">
                  <c:v>434</c:v>
                </c:pt>
                <c:pt idx="47">
                  <c:v>422.8</c:v>
                </c:pt>
                <c:pt idx="48">
                  <c:v>415.7</c:v>
                </c:pt>
                <c:pt idx="49">
                  <c:v>409.2</c:v>
                </c:pt>
              </c:numCache>
            </c:numRef>
          </c:yVal>
        </c:ser>
        <c:axId val="79518720"/>
        <c:axId val="79909248"/>
      </c:scatterChart>
      <c:valAx>
        <c:axId val="7936486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41280"/>
        <c:crosses val="autoZero"/>
        <c:crossBetween val="midCat"/>
      </c:valAx>
      <c:valAx>
        <c:axId val="79441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499039335769306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64864"/>
        <c:crosses val="autoZero"/>
        <c:crossBetween val="midCat"/>
      </c:valAx>
      <c:valAx>
        <c:axId val="79518720"/>
        <c:scaling>
          <c:orientation val="minMax"/>
        </c:scaling>
        <c:delete val="1"/>
        <c:axPos val="b"/>
        <c:numFmt formatCode="General" sourceLinked="1"/>
        <c:tickLblPos val="none"/>
        <c:crossAx val="79909248"/>
        <c:crosses val="autoZero"/>
        <c:crossBetween val="midCat"/>
      </c:valAx>
      <c:valAx>
        <c:axId val="79909248"/>
        <c:scaling>
          <c:orientation val="minMax"/>
          <c:max val="680"/>
          <c:min val="0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1872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8334791484409"/>
          <c:y val="0.93966599763264891"/>
          <c:w val="0.66832009332166864"/>
          <c:h val="4.21139759490848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82</c:v>
                </c:pt>
                <c:pt idx="2">
                  <c:v>87</c:v>
                </c:pt>
                <c:pt idx="3">
                  <c:v>82</c:v>
                </c:pt>
                <c:pt idx="4">
                  <c:v>88</c:v>
                </c:pt>
                <c:pt idx="5">
                  <c:v>85</c:v>
                </c:pt>
                <c:pt idx="6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87</c:v>
                </c:pt>
                <c:pt idx="3">
                  <c:v>89</c:v>
                </c:pt>
                <c:pt idx="4">
                  <c:v>88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10.3</c:v>
                </c:pt>
                <c:pt idx="1">
                  <c:v>31</c:v>
                </c:pt>
                <c:pt idx="2">
                  <c:v>58</c:v>
                </c:pt>
                <c:pt idx="3">
                  <c:v>88</c:v>
                </c:pt>
                <c:pt idx="4">
                  <c:v>90</c:v>
                </c:pt>
                <c:pt idx="5">
                  <c:v>125</c:v>
                </c:pt>
                <c:pt idx="6">
                  <c:v>133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80</c:v>
                </c:pt>
                <c:pt idx="1">
                  <c:v>113</c:v>
                </c:pt>
                <c:pt idx="2">
                  <c:v>136</c:v>
                </c:pt>
                <c:pt idx="3">
                  <c:v>155</c:v>
                </c:pt>
                <c:pt idx="4">
                  <c:v>132</c:v>
                </c:pt>
                <c:pt idx="5">
                  <c:v>154</c:v>
                </c:pt>
                <c:pt idx="6">
                  <c:v>140</c:v>
                </c:pt>
              </c:numCache>
            </c:numRef>
          </c:yVal>
        </c:ser>
        <c:axId val="84010880"/>
        <c:axId val="863124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8.8500000000000014</c:v>
                </c:pt>
                <c:pt idx="2">
                  <c:v>11.505000000000001</c:v>
                </c:pt>
                <c:pt idx="3">
                  <c:v>12.242500000000001</c:v>
                </c:pt>
                <c:pt idx="4">
                  <c:v>11.505000000000001</c:v>
                </c:pt>
                <c:pt idx="5">
                  <c:v>12.242500000000001</c:v>
                </c:pt>
                <c:pt idx="6">
                  <c:v>11.505000000000001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3.3701447067783707</c:v>
                </c:pt>
                <c:pt idx="2">
                  <c:v>6.5717821782178216</c:v>
                </c:pt>
                <c:pt idx="3">
                  <c:v>9.324067022086826</c:v>
                </c:pt>
                <c:pt idx="4">
                  <c:v>10.952970297029704</c:v>
                </c:pt>
                <c:pt idx="5">
                  <c:v>13.986100533130239</c:v>
                </c:pt>
                <c:pt idx="6">
                  <c:v>15.334158415841584</c:v>
                </c:pt>
              </c:numCache>
            </c:numRef>
          </c:yVal>
        </c:ser>
        <c:axId val="88101248"/>
        <c:axId val="86313984"/>
      </c:scatterChart>
      <c:valAx>
        <c:axId val="84010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12448"/>
        <c:crosses val="autoZero"/>
        <c:crossBetween val="midCat"/>
      </c:valAx>
      <c:valAx>
        <c:axId val="86312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10880"/>
        <c:crosses val="autoZero"/>
        <c:crossBetween val="midCat"/>
      </c:valAx>
      <c:valAx>
        <c:axId val="86313984"/>
        <c:scaling>
          <c:orientation val="minMax"/>
        </c:scaling>
        <c:axPos val="r"/>
        <c:numFmt formatCode="0.0" sourceLinked="0"/>
        <c:tickLblPos val="nextTo"/>
        <c:crossAx val="88101248"/>
        <c:crosses val="max"/>
        <c:crossBetween val="midCat"/>
      </c:valAx>
      <c:valAx>
        <c:axId val="88101248"/>
        <c:scaling>
          <c:orientation val="minMax"/>
        </c:scaling>
        <c:delete val="1"/>
        <c:axPos val="b"/>
        <c:numFmt formatCode="General" sourceLinked="1"/>
        <c:tickLblPos val="none"/>
        <c:crossAx val="863139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4"/>
          <c:y val="0.16639477977161488"/>
          <c:w val="0.79134295227524976"/>
          <c:h val="0.655791190864607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82</c:v>
                </c:pt>
                <c:pt idx="2">
                  <c:v>87</c:v>
                </c:pt>
                <c:pt idx="3">
                  <c:v>82</c:v>
                </c:pt>
                <c:pt idx="4">
                  <c:v>88</c:v>
                </c:pt>
                <c:pt idx="5">
                  <c:v>85</c:v>
                </c:pt>
                <c:pt idx="6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87</c:v>
                </c:pt>
                <c:pt idx="3">
                  <c:v>89</c:v>
                </c:pt>
                <c:pt idx="4">
                  <c:v>88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10.3</c:v>
                </c:pt>
                <c:pt idx="1">
                  <c:v>31</c:v>
                </c:pt>
                <c:pt idx="2">
                  <c:v>58</c:v>
                </c:pt>
                <c:pt idx="3">
                  <c:v>88</c:v>
                </c:pt>
                <c:pt idx="4">
                  <c:v>90</c:v>
                </c:pt>
                <c:pt idx="5">
                  <c:v>125</c:v>
                </c:pt>
                <c:pt idx="6">
                  <c:v>133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80</c:v>
                </c:pt>
                <c:pt idx="1">
                  <c:v>113</c:v>
                </c:pt>
                <c:pt idx="2">
                  <c:v>136</c:v>
                </c:pt>
                <c:pt idx="3">
                  <c:v>155</c:v>
                </c:pt>
                <c:pt idx="4">
                  <c:v>132</c:v>
                </c:pt>
                <c:pt idx="5">
                  <c:v>154</c:v>
                </c:pt>
                <c:pt idx="6">
                  <c:v>140</c:v>
                </c:pt>
              </c:numCache>
            </c:numRef>
          </c:yVal>
        </c:ser>
        <c:axId val="108223872"/>
        <c:axId val="1082342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7.2</c:v>
                </c:pt>
                <c:pt idx="1">
                  <c:v>12</c:v>
                </c:pt>
                <c:pt idx="2">
                  <c:v>15.6</c:v>
                </c:pt>
                <c:pt idx="3">
                  <c:v>16.600000000000001</c:v>
                </c:pt>
                <c:pt idx="4">
                  <c:v>15.6</c:v>
                </c:pt>
                <c:pt idx="5">
                  <c:v>16.600000000000001</c:v>
                </c:pt>
                <c:pt idx="6">
                  <c:v>15.6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2.5244556642473968</c:v>
                </c:pt>
                <c:pt idx="2">
                  <c:v>4.9226885452824236</c:v>
                </c:pt>
                <c:pt idx="3">
                  <c:v>6.9843273377511306</c:v>
                </c:pt>
                <c:pt idx="4">
                  <c:v>8.2044809088040385</c:v>
                </c:pt>
                <c:pt idx="5">
                  <c:v>10.476491006626699</c:v>
                </c:pt>
                <c:pt idx="6">
                  <c:v>11.486273272325654</c:v>
                </c:pt>
              </c:numCache>
            </c:numRef>
          </c:yVal>
        </c:ser>
        <c:axId val="109540096"/>
        <c:axId val="109534208"/>
      </c:scatterChart>
      <c:valAx>
        <c:axId val="1082238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34240"/>
        <c:crosses val="autoZero"/>
        <c:crossBetween val="midCat"/>
      </c:valAx>
      <c:valAx>
        <c:axId val="108234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23872"/>
        <c:crosses val="autoZero"/>
        <c:crossBetween val="midCat"/>
      </c:valAx>
      <c:valAx>
        <c:axId val="109534208"/>
        <c:scaling>
          <c:orientation val="minMax"/>
        </c:scaling>
        <c:axPos val="r"/>
        <c:numFmt formatCode="0.0" sourceLinked="0"/>
        <c:tickLblPos val="nextTo"/>
        <c:crossAx val="109540096"/>
        <c:crosses val="max"/>
        <c:crossBetween val="midCat"/>
      </c:valAx>
      <c:valAx>
        <c:axId val="109540096"/>
        <c:scaling>
          <c:orientation val="minMax"/>
        </c:scaling>
        <c:delete val="1"/>
        <c:axPos val="b"/>
        <c:numFmt formatCode="General" sourceLinked="1"/>
        <c:tickLblPos val="none"/>
        <c:crossAx val="1095342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4"/>
          <c:y val="0.16639477977161488"/>
          <c:w val="0.79134295227524976"/>
          <c:h val="0.655791190864607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74</c:v>
                </c:pt>
                <c:pt idx="6">
                  <c:v>75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88</c:v>
                </c:pt>
                <c:pt idx="1">
                  <c:v>89</c:v>
                </c:pt>
                <c:pt idx="2">
                  <c:v>89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8.1999999999999993</c:v>
                </c:pt>
                <c:pt idx="1">
                  <c:v>15.4</c:v>
                </c:pt>
                <c:pt idx="2">
                  <c:v>22</c:v>
                </c:pt>
                <c:pt idx="3">
                  <c:v>30</c:v>
                </c:pt>
                <c:pt idx="4">
                  <c:v>38</c:v>
                </c:pt>
                <c:pt idx="5">
                  <c:v>40</c:v>
                </c:pt>
                <c:pt idx="6">
                  <c:v>36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70</c:v>
                </c:pt>
                <c:pt idx="1">
                  <c:v>72</c:v>
                </c:pt>
                <c:pt idx="2">
                  <c:v>72</c:v>
                </c:pt>
                <c:pt idx="3">
                  <c:v>73</c:v>
                </c:pt>
                <c:pt idx="4">
                  <c:v>75</c:v>
                </c:pt>
                <c:pt idx="5">
                  <c:v>66</c:v>
                </c:pt>
                <c:pt idx="6">
                  <c:v>62</c:v>
                </c:pt>
              </c:numCache>
            </c:numRef>
          </c:yVal>
        </c:ser>
        <c:axId val="111751552"/>
        <c:axId val="1118170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4.4250000000000007</c:v>
                </c:pt>
                <c:pt idx="1">
                  <c:v>4.4250000000000007</c:v>
                </c:pt>
                <c:pt idx="2">
                  <c:v>4.4250000000000007</c:v>
                </c:pt>
                <c:pt idx="3">
                  <c:v>4.4250000000000007</c:v>
                </c:pt>
                <c:pt idx="4">
                  <c:v>5.9</c:v>
                </c:pt>
                <c:pt idx="5">
                  <c:v>3.54</c:v>
                </c:pt>
                <c:pt idx="6">
                  <c:v>2.6550000000000002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0.84253617669459269</c:v>
                </c:pt>
                <c:pt idx="1">
                  <c:v>1.6850723533891854</c:v>
                </c:pt>
                <c:pt idx="2">
                  <c:v>2.5276085300837781</c:v>
                </c:pt>
                <c:pt idx="3">
                  <c:v>3.3701447067783707</c:v>
                </c:pt>
                <c:pt idx="4">
                  <c:v>5.6169078446306173</c:v>
                </c:pt>
                <c:pt idx="5">
                  <c:v>4.044173648134044</c:v>
                </c:pt>
                <c:pt idx="6">
                  <c:v>3.5386519421172888</c:v>
                </c:pt>
              </c:numCache>
            </c:numRef>
          </c:yVal>
        </c:ser>
        <c:axId val="111972736"/>
        <c:axId val="111947776"/>
      </c:scatterChart>
      <c:valAx>
        <c:axId val="1117515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817088"/>
        <c:crosses val="autoZero"/>
        <c:crossBetween val="midCat"/>
      </c:valAx>
      <c:valAx>
        <c:axId val="111817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751552"/>
        <c:crosses val="autoZero"/>
        <c:crossBetween val="midCat"/>
      </c:valAx>
      <c:valAx>
        <c:axId val="111947776"/>
        <c:scaling>
          <c:orientation val="minMax"/>
        </c:scaling>
        <c:axPos val="r"/>
        <c:numFmt formatCode="0.0" sourceLinked="0"/>
        <c:tickLblPos val="nextTo"/>
        <c:crossAx val="111972736"/>
        <c:crosses val="max"/>
        <c:crossBetween val="midCat"/>
      </c:valAx>
      <c:valAx>
        <c:axId val="111972736"/>
        <c:scaling>
          <c:orientation val="minMax"/>
        </c:scaling>
        <c:delete val="1"/>
        <c:axPos val="b"/>
        <c:numFmt formatCode="General" sourceLinked="1"/>
        <c:tickLblPos val="none"/>
        <c:crossAx val="1119477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6"/>
          <c:y val="0.16639477977161488"/>
          <c:w val="0.79134295227524976"/>
          <c:h val="0.655791190864607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74</c:v>
                </c:pt>
                <c:pt idx="6">
                  <c:v>75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88</c:v>
                </c:pt>
                <c:pt idx="1">
                  <c:v>89</c:v>
                </c:pt>
                <c:pt idx="2">
                  <c:v>89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8.1999999999999993</c:v>
                </c:pt>
                <c:pt idx="1">
                  <c:v>15.4</c:v>
                </c:pt>
                <c:pt idx="2">
                  <c:v>22</c:v>
                </c:pt>
                <c:pt idx="3">
                  <c:v>30</c:v>
                </c:pt>
                <c:pt idx="4">
                  <c:v>38</c:v>
                </c:pt>
                <c:pt idx="5">
                  <c:v>40</c:v>
                </c:pt>
                <c:pt idx="6">
                  <c:v>36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70</c:v>
                </c:pt>
                <c:pt idx="1">
                  <c:v>72</c:v>
                </c:pt>
                <c:pt idx="2">
                  <c:v>72</c:v>
                </c:pt>
                <c:pt idx="3">
                  <c:v>73</c:v>
                </c:pt>
                <c:pt idx="4">
                  <c:v>75</c:v>
                </c:pt>
                <c:pt idx="5">
                  <c:v>66</c:v>
                </c:pt>
                <c:pt idx="6">
                  <c:v>62</c:v>
                </c:pt>
              </c:numCache>
            </c:numRef>
          </c:yVal>
        </c:ser>
        <c:axId val="114044928"/>
        <c:axId val="1140476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4.8</c:v>
                </c:pt>
                <c:pt idx="6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0.63111391606184919</c:v>
                </c:pt>
                <c:pt idx="1">
                  <c:v>1.2622278321236984</c:v>
                </c:pt>
                <c:pt idx="2">
                  <c:v>1.8933417481855475</c:v>
                </c:pt>
                <c:pt idx="3">
                  <c:v>2.5244556642473968</c:v>
                </c:pt>
                <c:pt idx="4">
                  <c:v>4.2074261070789944</c:v>
                </c:pt>
                <c:pt idx="5">
                  <c:v>3.0293467970968759</c:v>
                </c:pt>
                <c:pt idx="6">
                  <c:v>2.6506784474597667</c:v>
                </c:pt>
              </c:numCache>
            </c:numRef>
          </c:yVal>
        </c:ser>
        <c:axId val="125280640"/>
        <c:axId val="124189696"/>
      </c:scatterChart>
      <c:valAx>
        <c:axId val="1140449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047616"/>
        <c:crosses val="autoZero"/>
        <c:crossBetween val="midCat"/>
      </c:valAx>
      <c:valAx>
        <c:axId val="114047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044928"/>
        <c:crosses val="autoZero"/>
        <c:crossBetween val="midCat"/>
      </c:valAx>
      <c:valAx>
        <c:axId val="124189696"/>
        <c:scaling>
          <c:orientation val="minMax"/>
        </c:scaling>
        <c:axPos val="r"/>
        <c:numFmt formatCode="0.0" sourceLinked="0"/>
        <c:tickLblPos val="nextTo"/>
        <c:crossAx val="125280640"/>
        <c:crosses val="max"/>
        <c:crossBetween val="midCat"/>
      </c:valAx>
      <c:valAx>
        <c:axId val="125280640"/>
        <c:scaling>
          <c:orientation val="minMax"/>
        </c:scaling>
        <c:delete val="1"/>
        <c:axPos val="b"/>
        <c:numFmt formatCode="General" sourceLinked="1"/>
        <c:tickLblPos val="none"/>
        <c:crossAx val="1241896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6"/>
          <c:y val="0.16639477977161488"/>
          <c:w val="0.79134295227524976"/>
          <c:h val="0.655791190864607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68</c:v>
                </c:pt>
                <c:pt idx="1">
                  <c:v>74</c:v>
                </c:pt>
                <c:pt idx="2">
                  <c:v>66</c:v>
                </c:pt>
                <c:pt idx="3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88</c:v>
                </c:pt>
                <c:pt idx="1">
                  <c:v>89</c:v>
                </c:pt>
                <c:pt idx="2">
                  <c:v>89</c:v>
                </c:pt>
                <c:pt idx="3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12.7</c:v>
                </c:pt>
                <c:pt idx="1">
                  <c:v>16</c:v>
                </c:pt>
                <c:pt idx="2">
                  <c:v>16.399999999999999</c:v>
                </c:pt>
                <c:pt idx="3">
                  <c:v>17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92</c:v>
                </c:pt>
                <c:pt idx="1">
                  <c:v>76</c:v>
                </c:pt>
                <c:pt idx="2">
                  <c:v>60</c:v>
                </c:pt>
                <c:pt idx="3">
                  <c:v>55</c:v>
                </c:pt>
              </c:numCache>
            </c:numRef>
          </c:yVal>
        </c:ser>
        <c:axId val="149938944"/>
        <c:axId val="1499408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3972096"/>
        <c:axId val="153970560"/>
      </c:scatterChart>
      <c:valAx>
        <c:axId val="149938944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40864"/>
        <c:crosses val="autoZero"/>
        <c:crossBetween val="midCat"/>
      </c:valAx>
      <c:valAx>
        <c:axId val="149940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38944"/>
        <c:crosses val="autoZero"/>
        <c:crossBetween val="midCat"/>
      </c:valAx>
      <c:valAx>
        <c:axId val="153970560"/>
        <c:scaling>
          <c:orientation val="minMax"/>
        </c:scaling>
        <c:axPos val="r"/>
        <c:numFmt formatCode="0.0" sourceLinked="0"/>
        <c:tickLblPos val="nextTo"/>
        <c:crossAx val="153972096"/>
        <c:crosses val="max"/>
        <c:crossBetween val="midCat"/>
      </c:valAx>
      <c:valAx>
        <c:axId val="153972096"/>
        <c:scaling>
          <c:orientation val="minMax"/>
        </c:scaling>
        <c:delete val="1"/>
        <c:axPos val="b"/>
        <c:numFmt formatCode="General" sourceLinked="1"/>
        <c:tickLblPos val="none"/>
        <c:crossAx val="153970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68</c:v>
                </c:pt>
                <c:pt idx="1">
                  <c:v>74</c:v>
                </c:pt>
                <c:pt idx="2">
                  <c:v>66</c:v>
                </c:pt>
                <c:pt idx="3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88</c:v>
                </c:pt>
                <c:pt idx="1">
                  <c:v>89</c:v>
                </c:pt>
                <c:pt idx="2">
                  <c:v>89</c:v>
                </c:pt>
                <c:pt idx="3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12.7</c:v>
                </c:pt>
                <c:pt idx="1">
                  <c:v>16</c:v>
                </c:pt>
                <c:pt idx="2">
                  <c:v>16.399999999999999</c:v>
                </c:pt>
                <c:pt idx="3">
                  <c:v>17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92</c:v>
                </c:pt>
                <c:pt idx="1">
                  <c:v>76</c:v>
                </c:pt>
                <c:pt idx="2">
                  <c:v>60</c:v>
                </c:pt>
                <c:pt idx="3">
                  <c:v>55</c:v>
                </c:pt>
              </c:numCache>
            </c:numRef>
          </c:yVal>
        </c:ser>
        <c:axId val="60793216"/>
        <c:axId val="607951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8.4</c:v>
                </c:pt>
                <c:pt idx="1">
                  <c:v>6</c:v>
                </c:pt>
                <c:pt idx="2">
                  <c:v>3.6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0892672"/>
        <c:axId val="60891136"/>
      </c:scatterChart>
      <c:valAx>
        <c:axId val="6079321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95136"/>
        <c:crosses val="autoZero"/>
        <c:crossBetween val="midCat"/>
      </c:valAx>
      <c:valAx>
        <c:axId val="60795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93216"/>
        <c:crosses val="autoZero"/>
        <c:crossBetween val="midCat"/>
      </c:valAx>
      <c:valAx>
        <c:axId val="60891136"/>
        <c:scaling>
          <c:orientation val="minMax"/>
        </c:scaling>
        <c:axPos val="r"/>
        <c:numFmt formatCode="0.0" sourceLinked="0"/>
        <c:tickLblPos val="nextTo"/>
        <c:crossAx val="60892672"/>
        <c:crosses val="max"/>
        <c:crossBetween val="midCat"/>
      </c:valAx>
      <c:valAx>
        <c:axId val="60892672"/>
        <c:scaling>
          <c:orientation val="minMax"/>
        </c:scaling>
        <c:delete val="1"/>
        <c:axPos val="b"/>
        <c:numFmt formatCode="General" sourceLinked="1"/>
        <c:tickLblPos val="none"/>
        <c:crossAx val="608911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0.12745</cdr:y>
    </cdr:from>
    <cdr:to>
      <cdr:x>0.03444</cdr:x>
      <cdr:y>0.8415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742967"/>
          <a:ext cx="295275" cy="4162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</a:t>
          </a:r>
          <a:r>
            <a:rPr lang="en-US" sz="1600" b="1" baseline="0"/>
            <a:t> Battery Voltage</a:t>
          </a:r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5"/>
  <sheetViews>
    <sheetView workbookViewId="0">
      <pane ySplit="2" topLeftCell="A3" activePane="bottomLeft" state="frozen"/>
      <selection pane="bottomLeft" activeCell="C51" sqref="C5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93.99</v>
      </c>
      <c r="B3">
        <v>148.5</v>
      </c>
      <c r="C3">
        <v>647.79999999999995</v>
      </c>
      <c r="D3">
        <v>255</v>
      </c>
      <c r="E3">
        <v>94.6</v>
      </c>
      <c r="F3" s="8">
        <f t="shared" ref="F3:F244" si="0">(D3*E3)/9507</f>
        <v>2.5373934995266647</v>
      </c>
      <c r="G3" s="7">
        <f t="shared" ref="G3:G244" si="1">SUM(E3*0.7375)</f>
        <v>69.767499999999998</v>
      </c>
      <c r="H3" s="7">
        <f t="shared" ref="H3:H244" si="2">SUM(D3*G3)/5252</f>
        <v>3.3874166984006089</v>
      </c>
      <c r="I3" s="9"/>
      <c r="J3" s="5"/>
      <c r="L3" s="4"/>
      <c r="M3" s="4"/>
      <c r="N3" s="4"/>
    </row>
    <row r="4" spans="1:14" s="3" customFormat="1" ht="12.75" customHeight="1">
      <c r="A4">
        <v>94.14</v>
      </c>
      <c r="B4">
        <v>146.69999999999999</v>
      </c>
      <c r="C4">
        <v>648</v>
      </c>
      <c r="D4">
        <v>293</v>
      </c>
      <c r="E4">
        <v>94.6</v>
      </c>
      <c r="F4" s="8">
        <f t="shared" ref="F4:F62" si="3">(D4*E4)/9507</f>
        <v>2.9155148837698537</v>
      </c>
      <c r="G4" s="7">
        <f t="shared" ref="G4:G62" si="4">SUM(E4*0.7375)</f>
        <v>69.767499999999998</v>
      </c>
      <c r="H4" s="7">
        <f t="shared" ref="H4:H62" si="5">SUM(D4*G4)/5252</f>
        <v>3.8922082063975627</v>
      </c>
      <c r="I4" s="9"/>
      <c r="J4" s="5"/>
      <c r="L4" s="4"/>
      <c r="M4" s="4"/>
      <c r="N4" s="4"/>
    </row>
    <row r="5" spans="1:14" s="3" customFormat="1" ht="12.75" customHeight="1">
      <c r="A5">
        <v>93.69</v>
      </c>
      <c r="B5">
        <v>150.9</v>
      </c>
      <c r="C5">
        <v>647.5</v>
      </c>
      <c r="D5">
        <v>462</v>
      </c>
      <c r="E5">
        <v>94.6</v>
      </c>
      <c r="F5" s="8">
        <f t="shared" si="3"/>
        <v>4.5971599873777214</v>
      </c>
      <c r="G5" s="7">
        <f t="shared" si="4"/>
        <v>69.767499999999998</v>
      </c>
      <c r="H5" s="7">
        <f t="shared" si="5"/>
        <v>6.1372020182787512</v>
      </c>
      <c r="I5" s="9"/>
      <c r="J5" s="5"/>
      <c r="L5" s="4"/>
      <c r="M5" s="4"/>
      <c r="N5" s="4"/>
    </row>
    <row r="6" spans="1:14" s="3" customFormat="1" ht="12.75" customHeight="1">
      <c r="A6">
        <v>93.39</v>
      </c>
      <c r="B6">
        <v>170.4</v>
      </c>
      <c r="C6">
        <v>650.6</v>
      </c>
      <c r="D6">
        <v>615</v>
      </c>
      <c r="E6">
        <v>93.4</v>
      </c>
      <c r="F6" s="8">
        <f t="shared" si="3"/>
        <v>6.0419690754181126</v>
      </c>
      <c r="G6" s="7">
        <f t="shared" si="4"/>
        <v>68.882500000000007</v>
      </c>
      <c r="H6" s="7">
        <f t="shared" si="5"/>
        <v>8.0660200875856827</v>
      </c>
      <c r="I6" s="9"/>
      <c r="J6" s="5"/>
      <c r="L6" s="4"/>
      <c r="M6" s="4"/>
      <c r="N6" s="4"/>
    </row>
    <row r="7" spans="1:14" s="3" customFormat="1" ht="12.75" customHeight="1">
      <c r="A7">
        <v>93.39</v>
      </c>
      <c r="B7">
        <v>187.7</v>
      </c>
      <c r="C7">
        <v>651.6</v>
      </c>
      <c r="D7">
        <v>737</v>
      </c>
      <c r="E7">
        <v>93.4</v>
      </c>
      <c r="F7" s="8">
        <f t="shared" si="3"/>
        <v>7.2405385505417064</v>
      </c>
      <c r="G7" s="7">
        <f t="shared" si="4"/>
        <v>68.882500000000007</v>
      </c>
      <c r="H7" s="7">
        <f t="shared" si="5"/>
        <v>9.6661086252856059</v>
      </c>
      <c r="I7" s="9"/>
      <c r="J7" s="5"/>
      <c r="L7" s="4"/>
      <c r="M7" s="4"/>
      <c r="N7" s="4"/>
    </row>
    <row r="8" spans="1:14" s="3" customFormat="1" ht="12.75" customHeight="1">
      <c r="A8">
        <v>92.79</v>
      </c>
      <c r="B8">
        <v>201.9</v>
      </c>
      <c r="C8">
        <v>647.5</v>
      </c>
      <c r="D8">
        <v>907</v>
      </c>
      <c r="E8">
        <v>93.4</v>
      </c>
      <c r="F8" s="8">
        <f t="shared" si="3"/>
        <v>8.9106763437467134</v>
      </c>
      <c r="G8" s="7">
        <f t="shared" si="4"/>
        <v>68.882500000000007</v>
      </c>
      <c r="H8" s="7">
        <f t="shared" si="5"/>
        <v>11.895740194211729</v>
      </c>
      <c r="I8" s="9"/>
      <c r="J8" s="5"/>
      <c r="L8" s="4"/>
      <c r="M8" s="4"/>
      <c r="N8" s="4"/>
    </row>
    <row r="9" spans="1:14" s="3" customFormat="1" ht="12.75" customHeight="1">
      <c r="A9">
        <v>92.79</v>
      </c>
      <c r="B9">
        <v>222.3</v>
      </c>
      <c r="C9">
        <v>645.70000000000005</v>
      </c>
      <c r="D9">
        <v>1049</v>
      </c>
      <c r="E9">
        <v>92.4</v>
      </c>
      <c r="F9" s="8">
        <f t="shared" si="3"/>
        <v>10.19539286841275</v>
      </c>
      <c r="G9" s="7">
        <f t="shared" si="4"/>
        <v>68.14500000000001</v>
      </c>
      <c r="H9" s="7">
        <f t="shared" si="5"/>
        <v>13.610834920030467</v>
      </c>
      <c r="I9" s="9"/>
      <c r="J9" s="5"/>
      <c r="L9" s="4"/>
      <c r="M9" s="4"/>
      <c r="N9" s="4"/>
    </row>
    <row r="10" spans="1:14" s="3" customFormat="1" ht="12.75" customHeight="1">
      <c r="A10">
        <v>92.49</v>
      </c>
      <c r="B10">
        <v>238.7</v>
      </c>
      <c r="C10">
        <v>648.4</v>
      </c>
      <c r="D10">
        <v>1177</v>
      </c>
      <c r="E10">
        <v>92.4</v>
      </c>
      <c r="F10" s="8">
        <f t="shared" si="3"/>
        <v>11.439444619753866</v>
      </c>
      <c r="G10" s="7">
        <f t="shared" si="4"/>
        <v>68.14500000000001</v>
      </c>
      <c r="H10" s="7">
        <f t="shared" si="5"/>
        <v>15.271642231530848</v>
      </c>
      <c r="I10" s="9"/>
      <c r="J10" s="5"/>
      <c r="L10" s="4"/>
      <c r="M10" s="4"/>
      <c r="N10" s="4"/>
    </row>
    <row r="11" spans="1:14" s="3" customFormat="1" ht="12.75" customHeight="1">
      <c r="A11">
        <v>92.04</v>
      </c>
      <c r="B11">
        <v>253.7</v>
      </c>
      <c r="C11">
        <v>650.70000000000005</v>
      </c>
      <c r="D11">
        <v>1347</v>
      </c>
      <c r="E11">
        <v>92.4</v>
      </c>
      <c r="F11" s="8">
        <f t="shared" si="3"/>
        <v>13.091700852003788</v>
      </c>
      <c r="G11" s="7">
        <f t="shared" si="4"/>
        <v>68.14500000000001</v>
      </c>
      <c r="H11" s="7">
        <f t="shared" si="5"/>
        <v>17.477401942117293</v>
      </c>
      <c r="I11" s="9"/>
      <c r="J11" s="5"/>
      <c r="L11" s="4"/>
      <c r="M11" s="4"/>
      <c r="N11" s="4"/>
    </row>
    <row r="12" spans="1:14" s="3" customFormat="1" ht="12.75" customHeight="1">
      <c r="A12">
        <v>92.04</v>
      </c>
      <c r="B12">
        <v>274.3</v>
      </c>
      <c r="C12">
        <v>649.4</v>
      </c>
      <c r="D12">
        <v>1484</v>
      </c>
      <c r="E12">
        <v>92.4</v>
      </c>
      <c r="F12" s="8">
        <f t="shared" si="3"/>
        <v>14.423224992111077</v>
      </c>
      <c r="G12" s="7">
        <f t="shared" si="4"/>
        <v>68.14500000000001</v>
      </c>
      <c r="H12" s="7">
        <f t="shared" si="5"/>
        <v>19.254984767707544</v>
      </c>
      <c r="I12" s="9"/>
      <c r="J12" s="5"/>
      <c r="L12" s="4"/>
      <c r="M12" s="4"/>
      <c r="N12" s="4"/>
    </row>
    <row r="13" spans="1:14" s="3" customFormat="1" ht="12.75" customHeight="1">
      <c r="A13">
        <v>91.44</v>
      </c>
      <c r="B13">
        <v>290.2</v>
      </c>
      <c r="C13">
        <v>650.4</v>
      </c>
      <c r="D13">
        <v>1618</v>
      </c>
      <c r="E13">
        <v>92.4</v>
      </c>
      <c r="F13" s="8">
        <f t="shared" si="3"/>
        <v>15.725591669296309</v>
      </c>
      <c r="G13" s="7">
        <f t="shared" si="4"/>
        <v>68.14500000000001</v>
      </c>
      <c r="H13" s="7">
        <f t="shared" si="5"/>
        <v>20.993642421934503</v>
      </c>
      <c r="I13" s="9"/>
      <c r="J13" s="5"/>
      <c r="L13" s="4"/>
      <c r="M13" s="4"/>
      <c r="N13" s="4"/>
    </row>
    <row r="14" spans="1:14" s="3" customFormat="1" ht="12.75" customHeight="1">
      <c r="A14">
        <v>91.14</v>
      </c>
      <c r="B14">
        <v>306.39999999999998</v>
      </c>
      <c r="C14">
        <v>647.4</v>
      </c>
      <c r="D14">
        <v>1796</v>
      </c>
      <c r="E14">
        <v>92.4</v>
      </c>
      <c r="F14" s="8">
        <f t="shared" si="3"/>
        <v>17.45560113600505</v>
      </c>
      <c r="G14" s="7">
        <f t="shared" si="4"/>
        <v>68.14500000000001</v>
      </c>
      <c r="H14" s="7">
        <f t="shared" si="5"/>
        <v>23.303202589489722</v>
      </c>
      <c r="I14" s="9"/>
      <c r="J14" s="5"/>
      <c r="L14" s="4"/>
      <c r="M14" s="4"/>
      <c r="N14" s="4"/>
    </row>
    <row r="15" spans="1:14" s="3" customFormat="1" ht="12.75" customHeight="1">
      <c r="A15">
        <v>91.14</v>
      </c>
      <c r="B15">
        <v>328.7</v>
      </c>
      <c r="C15">
        <v>650.29999999999995</v>
      </c>
      <c r="D15">
        <v>1939</v>
      </c>
      <c r="E15">
        <v>92.4</v>
      </c>
      <c r="F15" s="8">
        <f t="shared" si="3"/>
        <v>18.845440201956453</v>
      </c>
      <c r="G15" s="7">
        <f t="shared" si="4"/>
        <v>68.14500000000001</v>
      </c>
      <c r="H15" s="7">
        <f t="shared" si="5"/>
        <v>25.158635757806554</v>
      </c>
      <c r="I15" s="9"/>
      <c r="J15" s="5"/>
      <c r="L15" s="4"/>
      <c r="M15" s="4"/>
      <c r="N15" s="4"/>
    </row>
    <row r="16" spans="1:14" s="3" customFormat="1" ht="12.75" customHeight="1">
      <c r="A16">
        <v>90.69</v>
      </c>
      <c r="B16">
        <v>345</v>
      </c>
      <c r="C16">
        <v>654.5</v>
      </c>
      <c r="D16">
        <v>2082</v>
      </c>
      <c r="E16">
        <v>92.4</v>
      </c>
      <c r="F16" s="8">
        <f t="shared" si="3"/>
        <v>20.23527926790786</v>
      </c>
      <c r="G16" s="7">
        <f t="shared" si="4"/>
        <v>68.14500000000001</v>
      </c>
      <c r="H16" s="7">
        <f t="shared" si="5"/>
        <v>27.014068926123386</v>
      </c>
      <c r="I16" s="9"/>
      <c r="J16" s="5"/>
      <c r="L16" s="4"/>
      <c r="M16" s="4"/>
      <c r="N16" s="4"/>
    </row>
    <row r="17" spans="1:14" s="3" customFormat="1" ht="12.75" customHeight="1">
      <c r="A17">
        <v>90.24</v>
      </c>
      <c r="B17">
        <v>363.6</v>
      </c>
      <c r="C17">
        <v>647.70000000000005</v>
      </c>
      <c r="D17">
        <v>2263</v>
      </c>
      <c r="E17">
        <v>92.4</v>
      </c>
      <c r="F17" s="8">
        <f t="shared" si="3"/>
        <v>21.994446197538657</v>
      </c>
      <c r="G17" s="7">
        <f t="shared" si="4"/>
        <v>68.14500000000001</v>
      </c>
      <c r="H17" s="7">
        <f t="shared" si="5"/>
        <v>29.36255426504189</v>
      </c>
      <c r="I17" s="9"/>
      <c r="J17" s="5"/>
      <c r="L17" s="4"/>
      <c r="M17" s="4"/>
      <c r="N17" s="4"/>
    </row>
    <row r="18" spans="1:14" s="3" customFormat="1" ht="12.75" customHeight="1">
      <c r="A18">
        <v>90.39</v>
      </c>
      <c r="B18">
        <v>386.4</v>
      </c>
      <c r="C18">
        <v>651.79999999999995</v>
      </c>
      <c r="D18">
        <v>2402</v>
      </c>
      <c r="E18">
        <v>92.4</v>
      </c>
      <c r="F18" s="8">
        <f t="shared" si="3"/>
        <v>23.345408646260651</v>
      </c>
      <c r="G18" s="7">
        <f t="shared" si="4"/>
        <v>68.14500000000001</v>
      </c>
      <c r="H18" s="7">
        <f t="shared" si="5"/>
        <v>31.166087204874341</v>
      </c>
      <c r="I18" s="9"/>
      <c r="J18" s="5"/>
      <c r="L18" s="4"/>
      <c r="M18" s="4"/>
      <c r="N18" s="4"/>
    </row>
    <row r="19" spans="1:14" s="3" customFormat="1" ht="12.75" customHeight="1">
      <c r="A19">
        <v>89.48</v>
      </c>
      <c r="B19">
        <v>402.7</v>
      </c>
      <c r="C19">
        <v>649.20000000000005</v>
      </c>
      <c r="D19">
        <v>2549</v>
      </c>
      <c r="E19">
        <v>92.4</v>
      </c>
      <c r="F19" s="8">
        <f t="shared" si="3"/>
        <v>24.774124329441463</v>
      </c>
      <c r="G19" s="7">
        <f t="shared" si="4"/>
        <v>68.14500000000001</v>
      </c>
      <c r="H19" s="7">
        <f t="shared" si="5"/>
        <v>33.073420601675558</v>
      </c>
      <c r="I19" s="9"/>
      <c r="J19" s="5"/>
      <c r="L19" s="4"/>
      <c r="M19" s="4"/>
      <c r="N19" s="4"/>
    </row>
    <row r="20" spans="1:14" s="3" customFormat="1" ht="12.75" customHeight="1">
      <c r="A20">
        <v>88.88</v>
      </c>
      <c r="B20">
        <v>423.1</v>
      </c>
      <c r="C20">
        <v>655.1</v>
      </c>
      <c r="D20">
        <v>2739</v>
      </c>
      <c r="E20">
        <v>92.4</v>
      </c>
      <c r="F20" s="8">
        <f t="shared" si="3"/>
        <v>26.620763647838434</v>
      </c>
      <c r="G20" s="7">
        <f t="shared" si="4"/>
        <v>68.14500000000001</v>
      </c>
      <c r="H20" s="7">
        <f t="shared" si="5"/>
        <v>35.538681454683932</v>
      </c>
      <c r="I20" s="9"/>
      <c r="J20" s="5"/>
      <c r="L20" s="4"/>
      <c r="M20" s="4"/>
      <c r="N20" s="4"/>
    </row>
    <row r="21" spans="1:14" s="3" customFormat="1" ht="12.75" customHeight="1">
      <c r="A21">
        <v>89.33</v>
      </c>
      <c r="B21">
        <v>450.9</v>
      </c>
      <c r="C21">
        <v>647.70000000000005</v>
      </c>
      <c r="D21">
        <v>2876</v>
      </c>
      <c r="E21">
        <v>92.4</v>
      </c>
      <c r="F21" s="8">
        <f t="shared" si="3"/>
        <v>27.952287787945728</v>
      </c>
      <c r="G21" s="7">
        <f t="shared" si="4"/>
        <v>68.14500000000001</v>
      </c>
      <c r="H21" s="7">
        <f t="shared" si="5"/>
        <v>37.316264280274183</v>
      </c>
      <c r="I21" s="9"/>
      <c r="J21" s="5"/>
      <c r="L21" s="4"/>
      <c r="M21" s="4"/>
      <c r="N21" s="4"/>
    </row>
    <row r="22" spans="1:14" s="3" customFormat="1" ht="12.75" customHeight="1">
      <c r="A22">
        <v>88.28</v>
      </c>
      <c r="B22">
        <v>463.9</v>
      </c>
      <c r="C22">
        <v>646.20000000000005</v>
      </c>
      <c r="D22">
        <v>3022</v>
      </c>
      <c r="E22">
        <v>92.4</v>
      </c>
      <c r="F22" s="8">
        <f t="shared" si="3"/>
        <v>29.371284316819185</v>
      </c>
      <c r="G22" s="7">
        <f t="shared" si="4"/>
        <v>68.14500000000001</v>
      </c>
      <c r="H22" s="7">
        <f t="shared" si="5"/>
        <v>39.210622619954307</v>
      </c>
      <c r="I22" s="9"/>
      <c r="J22" s="5"/>
      <c r="L22" s="4"/>
      <c r="M22" s="4"/>
      <c r="N22" s="4"/>
    </row>
    <row r="23" spans="1:14" s="3" customFormat="1" ht="12.75" customHeight="1">
      <c r="A23">
        <v>87.68</v>
      </c>
      <c r="B23">
        <v>486.5</v>
      </c>
      <c r="C23">
        <v>649.29999999999995</v>
      </c>
      <c r="D23">
        <v>3216</v>
      </c>
      <c r="E23">
        <v>92.4</v>
      </c>
      <c r="F23" s="8">
        <f t="shared" si="3"/>
        <v>31.256800252445569</v>
      </c>
      <c r="G23" s="7">
        <f t="shared" si="4"/>
        <v>68.14500000000001</v>
      </c>
      <c r="H23" s="7">
        <f t="shared" si="5"/>
        <v>41.727783701447073</v>
      </c>
      <c r="I23" s="9"/>
      <c r="J23" s="5"/>
      <c r="L23" s="4"/>
      <c r="M23" s="4"/>
      <c r="N23" s="4"/>
    </row>
    <row r="24" spans="1:14" s="3" customFormat="1" ht="12.75" customHeight="1">
      <c r="A24">
        <v>87.23</v>
      </c>
      <c r="B24">
        <v>513</v>
      </c>
      <c r="C24">
        <v>650</v>
      </c>
      <c r="D24">
        <v>3346</v>
      </c>
      <c r="E24">
        <v>92.4</v>
      </c>
      <c r="F24" s="8">
        <f t="shared" si="3"/>
        <v>32.520290312401393</v>
      </c>
      <c r="G24" s="7">
        <f t="shared" si="4"/>
        <v>68.14500000000001</v>
      </c>
      <c r="H24" s="7">
        <f t="shared" si="5"/>
        <v>43.414541127189651</v>
      </c>
      <c r="I24" s="9"/>
      <c r="J24" s="5"/>
      <c r="L24" s="4"/>
      <c r="M24" s="4"/>
      <c r="N24" s="4"/>
    </row>
    <row r="25" spans="1:14" s="3" customFormat="1" ht="12.75" customHeight="1">
      <c r="A25">
        <v>86.93</v>
      </c>
      <c r="B25">
        <v>523.20000000000005</v>
      </c>
      <c r="C25">
        <v>655.4</v>
      </c>
      <c r="D25">
        <v>3493</v>
      </c>
      <c r="E25">
        <v>92.4</v>
      </c>
      <c r="F25" s="8">
        <f t="shared" si="3"/>
        <v>33.949005995582205</v>
      </c>
      <c r="G25" s="7">
        <f t="shared" si="4"/>
        <v>68.14500000000001</v>
      </c>
      <c r="H25" s="7">
        <f t="shared" si="5"/>
        <v>45.321874523990871</v>
      </c>
      <c r="I25" s="9"/>
      <c r="J25" s="5"/>
      <c r="L25" s="4"/>
      <c r="M25" s="4"/>
      <c r="N25" s="4"/>
    </row>
    <row r="26" spans="1:14" s="3" customFormat="1" ht="12.75" customHeight="1">
      <c r="A26">
        <v>86.78</v>
      </c>
      <c r="B26">
        <v>549.1</v>
      </c>
      <c r="C26">
        <v>651.6</v>
      </c>
      <c r="D26">
        <v>3700</v>
      </c>
      <c r="E26">
        <v>91.2</v>
      </c>
      <c r="F26" s="8">
        <f t="shared" si="3"/>
        <v>35.493846639318399</v>
      </c>
      <c r="G26" s="7">
        <f t="shared" si="4"/>
        <v>67.260000000000005</v>
      </c>
      <c r="H26" s="7">
        <f t="shared" si="5"/>
        <v>47.384234577303893</v>
      </c>
      <c r="I26" s="9"/>
      <c r="J26" s="5"/>
      <c r="L26" s="4"/>
      <c r="M26" s="4"/>
      <c r="N26" s="4"/>
    </row>
    <row r="27" spans="1:14" s="3" customFormat="1" ht="12.75" customHeight="1">
      <c r="A27">
        <v>87.02</v>
      </c>
      <c r="B27">
        <v>568.20000000000005</v>
      </c>
      <c r="C27">
        <v>650.20000000000005</v>
      </c>
      <c r="D27">
        <v>3823</v>
      </c>
      <c r="E27">
        <v>91.2</v>
      </c>
      <c r="F27" s="8">
        <f t="shared" si="3"/>
        <v>36.673777216787634</v>
      </c>
      <c r="G27" s="7">
        <f t="shared" si="4"/>
        <v>67.260000000000005</v>
      </c>
      <c r="H27" s="7">
        <f t="shared" si="5"/>
        <v>48.959440213252094</v>
      </c>
      <c r="I27" s="9"/>
      <c r="J27" s="5"/>
      <c r="L27" s="4"/>
      <c r="M27" s="4"/>
      <c r="N27" s="4"/>
    </row>
    <row r="28" spans="1:14" s="3" customFormat="1" ht="12.75" customHeight="1">
      <c r="A28">
        <v>85.88</v>
      </c>
      <c r="B28">
        <v>584.5</v>
      </c>
      <c r="C28">
        <v>657.2</v>
      </c>
      <c r="D28">
        <v>3966</v>
      </c>
      <c r="E28">
        <v>91.2</v>
      </c>
      <c r="F28" s="8">
        <f t="shared" si="3"/>
        <v>38.045566424739668</v>
      </c>
      <c r="G28" s="7">
        <f t="shared" si="4"/>
        <v>67.260000000000005</v>
      </c>
      <c r="H28" s="7">
        <f t="shared" si="5"/>
        <v>50.79077684691547</v>
      </c>
      <c r="I28" s="9"/>
      <c r="J28" s="5"/>
      <c r="L28" s="4"/>
      <c r="M28" s="4"/>
      <c r="N28" s="4"/>
    </row>
    <row r="29" spans="1:14" s="3" customFormat="1" ht="12.75" customHeight="1">
      <c r="A29">
        <v>84.68</v>
      </c>
      <c r="B29">
        <v>614.5</v>
      </c>
      <c r="C29">
        <v>642.79999999999995</v>
      </c>
      <c r="D29">
        <v>4188</v>
      </c>
      <c r="E29">
        <v>91.2</v>
      </c>
      <c r="F29" s="8">
        <f t="shared" si="3"/>
        <v>40.17519722309877</v>
      </c>
      <c r="G29" s="7">
        <f t="shared" si="4"/>
        <v>67.260000000000005</v>
      </c>
      <c r="H29" s="7">
        <f t="shared" si="5"/>
        <v>53.633830921553695</v>
      </c>
      <c r="I29" s="9"/>
      <c r="J29" s="5"/>
      <c r="L29" s="4"/>
      <c r="M29" s="4"/>
      <c r="N29" s="4"/>
    </row>
    <row r="30" spans="1:14" s="3" customFormat="1" ht="12.75" customHeight="1">
      <c r="A30">
        <v>85.23</v>
      </c>
      <c r="B30">
        <v>632.79999999999995</v>
      </c>
      <c r="C30">
        <v>646.1</v>
      </c>
      <c r="D30">
        <v>4302</v>
      </c>
      <c r="E30">
        <v>91.2</v>
      </c>
      <c r="F30" s="8">
        <f t="shared" si="3"/>
        <v>41.268791416850746</v>
      </c>
      <c r="G30" s="7">
        <f t="shared" si="4"/>
        <v>67.260000000000005</v>
      </c>
      <c r="H30" s="7">
        <f t="shared" si="5"/>
        <v>55.09377760853009</v>
      </c>
      <c r="I30" s="9"/>
      <c r="J30" s="5"/>
      <c r="L30" s="4"/>
      <c r="M30" s="4"/>
      <c r="N30" s="4"/>
    </row>
    <row r="31" spans="1:14" s="3" customFormat="1" ht="12.75" customHeight="1">
      <c r="A31">
        <v>84.83</v>
      </c>
      <c r="B31">
        <v>645.5</v>
      </c>
      <c r="C31">
        <v>651.5</v>
      </c>
      <c r="D31">
        <v>4424</v>
      </c>
      <c r="E31">
        <v>91.2</v>
      </c>
      <c r="F31" s="8">
        <f t="shared" si="3"/>
        <v>42.439129062795836</v>
      </c>
      <c r="G31" s="7">
        <f t="shared" si="4"/>
        <v>67.260000000000005</v>
      </c>
      <c r="H31" s="7">
        <f t="shared" si="5"/>
        <v>56.656176694592546</v>
      </c>
      <c r="I31" s="9"/>
      <c r="J31" s="5"/>
      <c r="L31" s="4"/>
      <c r="M31" s="4"/>
      <c r="N31" s="4"/>
    </row>
    <row r="32" spans="1:14" s="3" customFormat="1" ht="12.75" customHeight="1">
      <c r="A32">
        <v>84.83</v>
      </c>
      <c r="B32">
        <v>674.7</v>
      </c>
      <c r="C32">
        <v>645.1</v>
      </c>
      <c r="D32">
        <v>4647</v>
      </c>
      <c r="E32">
        <v>91.2</v>
      </c>
      <c r="F32" s="8">
        <f t="shared" si="3"/>
        <v>44.578352792679084</v>
      </c>
      <c r="G32" s="7">
        <f t="shared" si="4"/>
        <v>67.260000000000005</v>
      </c>
      <c r="H32" s="7">
        <f t="shared" si="5"/>
        <v>59.51203731911653</v>
      </c>
      <c r="I32" s="9"/>
      <c r="J32" s="5"/>
      <c r="L32" s="4"/>
      <c r="M32" s="4"/>
      <c r="N32" s="4"/>
    </row>
    <row r="33" spans="1:14" s="3" customFormat="1" ht="12.75" customHeight="1">
      <c r="A33">
        <v>85.24</v>
      </c>
      <c r="B33">
        <v>676.2</v>
      </c>
      <c r="C33">
        <v>631.9</v>
      </c>
      <c r="D33">
        <v>4776</v>
      </c>
      <c r="E33">
        <v>88.4</v>
      </c>
      <c r="F33" s="8">
        <f t="shared" si="3"/>
        <v>44.409214263174505</v>
      </c>
      <c r="G33" s="7">
        <f t="shared" si="4"/>
        <v>65.195000000000007</v>
      </c>
      <c r="H33" s="7">
        <f t="shared" si="5"/>
        <v>59.286237623762375</v>
      </c>
      <c r="I33" s="9"/>
      <c r="J33" s="5"/>
      <c r="L33" s="4"/>
      <c r="M33" s="4"/>
      <c r="N33" s="4"/>
    </row>
    <row r="34" spans="1:14" s="3" customFormat="1" ht="12.75" customHeight="1">
      <c r="A34">
        <v>85.58</v>
      </c>
      <c r="B34">
        <v>669</v>
      </c>
      <c r="C34">
        <v>631.70000000000005</v>
      </c>
      <c r="D34">
        <v>4873</v>
      </c>
      <c r="E34">
        <v>86.2</v>
      </c>
      <c r="F34" s="8">
        <f t="shared" si="3"/>
        <v>44.183506889660251</v>
      </c>
      <c r="G34" s="7">
        <f t="shared" si="4"/>
        <v>63.572500000000005</v>
      </c>
      <c r="H34" s="7">
        <f t="shared" si="5"/>
        <v>58.984918602437176</v>
      </c>
      <c r="I34" s="9"/>
      <c r="J34" s="5"/>
      <c r="L34" s="4"/>
      <c r="M34" s="4"/>
      <c r="N34" s="4"/>
    </row>
    <row r="35" spans="1:14" s="3" customFormat="1" ht="12.75" customHeight="1">
      <c r="A35">
        <v>85.13</v>
      </c>
      <c r="B35">
        <v>657.1</v>
      </c>
      <c r="C35">
        <v>618.6</v>
      </c>
      <c r="D35">
        <v>5066</v>
      </c>
      <c r="E35">
        <v>82.4</v>
      </c>
      <c r="F35" s="8">
        <f t="shared" si="3"/>
        <v>43.908530556432105</v>
      </c>
      <c r="G35" s="7">
        <f t="shared" si="4"/>
        <v>60.77000000000001</v>
      </c>
      <c r="H35" s="7">
        <f t="shared" si="5"/>
        <v>58.617825590251343</v>
      </c>
      <c r="I35" s="9"/>
      <c r="J35" s="5"/>
      <c r="L35" s="4"/>
      <c r="M35" s="4"/>
      <c r="N35" s="4"/>
    </row>
    <row r="36" spans="1:14" s="3" customFormat="1" ht="12.75" customHeight="1">
      <c r="A36">
        <v>86.33</v>
      </c>
      <c r="B36">
        <v>629.6</v>
      </c>
      <c r="C36">
        <v>597.5</v>
      </c>
      <c r="D36">
        <v>5256</v>
      </c>
      <c r="E36">
        <v>77.599999999999994</v>
      </c>
      <c r="F36" s="8">
        <f t="shared" si="3"/>
        <v>42.901609340485955</v>
      </c>
      <c r="G36" s="7">
        <f t="shared" si="4"/>
        <v>57.23</v>
      </c>
      <c r="H36" s="7">
        <f t="shared" si="5"/>
        <v>57.273587204874332</v>
      </c>
      <c r="I36" s="9"/>
      <c r="J36" s="5"/>
      <c r="L36" s="4"/>
      <c r="M36" s="4"/>
      <c r="N36" s="4"/>
    </row>
    <row r="37" spans="1:14" s="3" customFormat="1" ht="12.75" customHeight="1">
      <c r="A37">
        <v>85.88</v>
      </c>
      <c r="B37">
        <v>618.20000000000005</v>
      </c>
      <c r="C37">
        <v>570.29999999999995</v>
      </c>
      <c r="D37">
        <v>5491</v>
      </c>
      <c r="E37">
        <v>72</v>
      </c>
      <c r="F37" s="8">
        <f t="shared" si="3"/>
        <v>41.585358157147368</v>
      </c>
      <c r="G37" s="7">
        <f t="shared" si="4"/>
        <v>53.1</v>
      </c>
      <c r="H37" s="7">
        <f t="shared" si="5"/>
        <v>55.516393754760095</v>
      </c>
      <c r="I37" s="9"/>
      <c r="J37" s="5"/>
      <c r="L37" s="4"/>
      <c r="M37" s="4"/>
      <c r="N37" s="4"/>
    </row>
    <row r="38" spans="1:14" s="3" customFormat="1" ht="12.75" customHeight="1">
      <c r="A38">
        <v>85.88</v>
      </c>
      <c r="B38">
        <v>593.20000000000005</v>
      </c>
      <c r="C38">
        <v>546.79999999999995</v>
      </c>
      <c r="D38">
        <v>5704</v>
      </c>
      <c r="E38">
        <v>67.400000000000006</v>
      </c>
      <c r="F38" s="8">
        <f t="shared" si="3"/>
        <v>40.43858209740192</v>
      </c>
      <c r="G38" s="7">
        <f t="shared" si="4"/>
        <v>49.70750000000001</v>
      </c>
      <c r="H38" s="7">
        <f t="shared" si="5"/>
        <v>53.985449352627583</v>
      </c>
      <c r="I38" s="9"/>
      <c r="J38" s="5"/>
      <c r="L38" s="4"/>
      <c r="M38" s="4"/>
      <c r="N38" s="4"/>
    </row>
    <row r="39" spans="1:14" s="3" customFormat="1" ht="12.75" customHeight="1">
      <c r="A39">
        <v>87.68</v>
      </c>
      <c r="B39">
        <v>565.70000000000005</v>
      </c>
      <c r="C39">
        <v>539.79999999999995</v>
      </c>
      <c r="D39">
        <v>5893</v>
      </c>
      <c r="E39">
        <v>62.8</v>
      </c>
      <c r="F39" s="8">
        <f t="shared" si="3"/>
        <v>38.927148416955923</v>
      </c>
      <c r="G39" s="7">
        <f t="shared" si="4"/>
        <v>46.314999999999998</v>
      </c>
      <c r="H39" s="7">
        <f t="shared" si="5"/>
        <v>51.96768754760091</v>
      </c>
      <c r="I39" s="9"/>
      <c r="J39" s="5"/>
      <c r="L39" s="4"/>
      <c r="M39" s="4"/>
      <c r="N39" s="4"/>
    </row>
    <row r="40" spans="1:14" s="3" customFormat="1" ht="12.75" customHeight="1">
      <c r="A40">
        <v>87.62</v>
      </c>
      <c r="B40">
        <v>555</v>
      </c>
      <c r="C40">
        <v>537.6</v>
      </c>
      <c r="D40">
        <v>5986</v>
      </c>
      <c r="E40">
        <v>61</v>
      </c>
      <c r="F40" s="8">
        <f t="shared" si="3"/>
        <v>38.408120332386666</v>
      </c>
      <c r="G40" s="7">
        <f t="shared" si="4"/>
        <v>44.987500000000004</v>
      </c>
      <c r="H40" s="7">
        <f t="shared" si="5"/>
        <v>51.27478579588729</v>
      </c>
      <c r="I40" s="9"/>
      <c r="J40" s="5"/>
      <c r="L40" s="4"/>
      <c r="M40" s="4"/>
      <c r="N40" s="4"/>
    </row>
    <row r="41" spans="1:14" s="3" customFormat="1" ht="12.75" customHeight="1">
      <c r="A41">
        <v>87.23</v>
      </c>
      <c r="B41">
        <v>543.4</v>
      </c>
      <c r="C41">
        <v>515.6</v>
      </c>
      <c r="D41">
        <v>6135</v>
      </c>
      <c r="E41">
        <v>58.4</v>
      </c>
      <c r="F41" s="8">
        <f t="shared" si="3"/>
        <v>37.686336383717261</v>
      </c>
      <c r="G41" s="7">
        <f t="shared" si="4"/>
        <v>43.07</v>
      </c>
      <c r="H41" s="7">
        <f t="shared" si="5"/>
        <v>50.311205255140898</v>
      </c>
      <c r="I41" s="9"/>
      <c r="J41" s="5"/>
      <c r="L41" s="4"/>
      <c r="M41" s="4"/>
      <c r="N41" s="4"/>
    </row>
    <row r="42" spans="1:14" s="3" customFormat="1" ht="12.75" customHeight="1">
      <c r="A42">
        <v>87.38</v>
      </c>
      <c r="B42">
        <v>528.79999999999995</v>
      </c>
      <c r="C42">
        <v>493.4</v>
      </c>
      <c r="D42">
        <v>6330</v>
      </c>
      <c r="E42">
        <v>54.8</v>
      </c>
      <c r="F42" s="8">
        <f t="shared" si="3"/>
        <v>36.487219943199747</v>
      </c>
      <c r="G42" s="7">
        <f t="shared" si="4"/>
        <v>40.414999999999999</v>
      </c>
      <c r="H42" s="7">
        <f t="shared" si="5"/>
        <v>48.710386519421171</v>
      </c>
      <c r="I42" s="9"/>
      <c r="J42" s="5"/>
      <c r="L42" s="4"/>
      <c r="M42" s="4"/>
      <c r="N42" s="4"/>
    </row>
    <row r="43" spans="1:14" s="3" customFormat="1" ht="12.75" customHeight="1">
      <c r="A43">
        <v>86.63</v>
      </c>
      <c r="B43">
        <v>502.1</v>
      </c>
      <c r="C43">
        <v>473.5</v>
      </c>
      <c r="D43">
        <v>6515</v>
      </c>
      <c r="E43">
        <v>51.6</v>
      </c>
      <c r="F43" s="8">
        <f t="shared" si="3"/>
        <v>35.360681603029349</v>
      </c>
      <c r="G43" s="7">
        <f t="shared" si="4"/>
        <v>38.055000000000007</v>
      </c>
      <c r="H43" s="7">
        <f t="shared" si="5"/>
        <v>47.206459444021334</v>
      </c>
      <c r="I43" s="9"/>
      <c r="J43" s="5"/>
      <c r="L43" s="4"/>
      <c r="M43" s="4"/>
      <c r="N43" s="4"/>
    </row>
    <row r="44" spans="1:14" s="3" customFormat="1" ht="12.75" customHeight="1">
      <c r="A44">
        <v>87.23</v>
      </c>
      <c r="B44">
        <v>491</v>
      </c>
      <c r="C44">
        <v>472.6</v>
      </c>
      <c r="D44">
        <v>6684</v>
      </c>
      <c r="E44">
        <v>48.2</v>
      </c>
      <c r="F44" s="8">
        <f t="shared" si="3"/>
        <v>33.887535500157782</v>
      </c>
      <c r="G44" s="7">
        <f t="shared" si="4"/>
        <v>35.547500000000007</v>
      </c>
      <c r="H44" s="7">
        <f t="shared" si="5"/>
        <v>45.239811500380817</v>
      </c>
      <c r="I44" s="9"/>
      <c r="J44" s="5"/>
      <c r="L44" s="4"/>
      <c r="M44" s="4"/>
      <c r="N44" s="4"/>
    </row>
    <row r="45" spans="1:14" s="3" customFormat="1" ht="12.75" customHeight="1">
      <c r="A45">
        <v>88.13</v>
      </c>
      <c r="B45">
        <v>485.2</v>
      </c>
      <c r="C45">
        <v>459.6</v>
      </c>
      <c r="D45">
        <v>6788</v>
      </c>
      <c r="E45">
        <v>47</v>
      </c>
      <c r="F45" s="8">
        <f t="shared" si="3"/>
        <v>33.558009887451348</v>
      </c>
      <c r="G45" s="7">
        <f t="shared" si="4"/>
        <v>34.662500000000001</v>
      </c>
      <c r="H45" s="7">
        <f t="shared" si="5"/>
        <v>44.799895277989343</v>
      </c>
      <c r="I45" s="9"/>
      <c r="J45" s="5"/>
      <c r="L45" s="4"/>
      <c r="M45" s="4"/>
      <c r="N45" s="4"/>
    </row>
    <row r="46" spans="1:14" s="3" customFormat="1" ht="12.75" customHeight="1">
      <c r="A46">
        <v>88.58</v>
      </c>
      <c r="B46">
        <v>477</v>
      </c>
      <c r="C46">
        <v>444.2</v>
      </c>
      <c r="D46">
        <v>6928</v>
      </c>
      <c r="E46">
        <v>45.8</v>
      </c>
      <c r="F46" s="8">
        <f t="shared" si="3"/>
        <v>33.375660039970548</v>
      </c>
      <c r="G46" s="7">
        <f t="shared" si="4"/>
        <v>33.777500000000003</v>
      </c>
      <c r="H46" s="7">
        <f t="shared" si="5"/>
        <v>44.556458492003053</v>
      </c>
      <c r="I46" s="9"/>
      <c r="J46" s="5"/>
      <c r="L46" s="4"/>
      <c r="M46" s="4"/>
      <c r="N46" s="4"/>
    </row>
    <row r="47" spans="1:14" s="3" customFormat="1" ht="12.75" customHeight="1">
      <c r="A47">
        <v>87.68</v>
      </c>
      <c r="B47">
        <v>466.2</v>
      </c>
      <c r="C47">
        <v>434.3</v>
      </c>
      <c r="D47">
        <v>7098</v>
      </c>
      <c r="E47">
        <v>43.6</v>
      </c>
      <c r="F47" s="8">
        <f t="shared" si="3"/>
        <v>32.552098453770903</v>
      </c>
      <c r="G47" s="7">
        <f t="shared" si="4"/>
        <v>32.155000000000001</v>
      </c>
      <c r="H47" s="7">
        <f t="shared" si="5"/>
        <v>43.457004950495048</v>
      </c>
      <c r="I47" s="9"/>
      <c r="J47" s="5"/>
      <c r="L47" s="4"/>
      <c r="M47" s="4"/>
      <c r="N47" s="4"/>
    </row>
    <row r="48" spans="1:14" s="3" customFormat="1" ht="12.75" customHeight="1">
      <c r="A48">
        <v>86.78</v>
      </c>
      <c r="B48">
        <v>451</v>
      </c>
      <c r="C48">
        <v>419.1</v>
      </c>
      <c r="D48">
        <v>7283</v>
      </c>
      <c r="E48">
        <v>40.200000000000003</v>
      </c>
      <c r="F48" s="8">
        <f t="shared" si="3"/>
        <v>30.795897759545603</v>
      </c>
      <c r="G48" s="7">
        <f t="shared" si="4"/>
        <v>29.647500000000004</v>
      </c>
      <c r="H48" s="7">
        <f t="shared" si="5"/>
        <v>41.112479531607008</v>
      </c>
      <c r="I48" s="9"/>
      <c r="J48" s="5"/>
      <c r="L48" s="4"/>
      <c r="M48" s="4"/>
      <c r="N48" s="4"/>
    </row>
    <row r="49" spans="1:14" s="3" customFormat="1" ht="12.75" customHeight="1">
      <c r="A49">
        <v>86.93</v>
      </c>
      <c r="B49">
        <v>434</v>
      </c>
      <c r="C49">
        <v>413.6</v>
      </c>
      <c r="D49">
        <v>7499</v>
      </c>
      <c r="E49">
        <v>38</v>
      </c>
      <c r="F49" s="8">
        <f t="shared" si="3"/>
        <v>29.973913958136109</v>
      </c>
      <c r="G49" s="7">
        <f t="shared" si="4"/>
        <v>28.025000000000002</v>
      </c>
      <c r="H49" s="7">
        <f t="shared" si="5"/>
        <v>40.015132330540744</v>
      </c>
      <c r="I49" s="9"/>
      <c r="J49" s="5"/>
      <c r="L49" s="4"/>
      <c r="M49" s="4"/>
      <c r="N49" s="4"/>
    </row>
    <row r="50" spans="1:14" s="3" customFormat="1" ht="12.75" customHeight="1">
      <c r="A50">
        <v>88.58</v>
      </c>
      <c r="B50">
        <v>422.8</v>
      </c>
      <c r="C50">
        <v>408.4</v>
      </c>
      <c r="D50">
        <v>7682</v>
      </c>
      <c r="E50">
        <v>35.6</v>
      </c>
      <c r="F50" s="8">
        <f t="shared" si="3"/>
        <v>28.766088145576944</v>
      </c>
      <c r="G50" s="7">
        <f t="shared" si="4"/>
        <v>26.255000000000003</v>
      </c>
      <c r="H50" s="7">
        <f t="shared" si="5"/>
        <v>38.402686595582644</v>
      </c>
      <c r="I50" s="9"/>
      <c r="J50" s="5"/>
      <c r="L50" s="4"/>
      <c r="M50" s="4"/>
      <c r="N50" s="4"/>
    </row>
    <row r="51" spans="1:14" s="3" customFormat="1" ht="12.75" customHeight="1">
      <c r="A51">
        <v>88.35</v>
      </c>
      <c r="B51">
        <v>415.7</v>
      </c>
      <c r="C51">
        <v>390.3</v>
      </c>
      <c r="D51">
        <v>7912</v>
      </c>
      <c r="E51">
        <v>33.799999999999997</v>
      </c>
      <c r="F51" s="8">
        <f t="shared" si="3"/>
        <v>28.129336278531607</v>
      </c>
      <c r="G51" s="7">
        <f t="shared" si="4"/>
        <v>24.927499999999998</v>
      </c>
      <c r="H51" s="7">
        <f t="shared" si="5"/>
        <v>37.552623762376236</v>
      </c>
      <c r="I51" s="9"/>
      <c r="J51" s="5"/>
      <c r="L51" s="4"/>
      <c r="M51" s="4"/>
      <c r="N51" s="4"/>
    </row>
    <row r="52" spans="1:14" s="3" customFormat="1" ht="12.75" customHeight="1">
      <c r="A52">
        <v>89.23</v>
      </c>
      <c r="B52">
        <v>409.2</v>
      </c>
      <c r="C52">
        <v>218.6</v>
      </c>
      <c r="D52">
        <v>8000</v>
      </c>
      <c r="E52">
        <v>32.200000000000003</v>
      </c>
      <c r="F52" s="8">
        <f t="shared" si="3"/>
        <v>27.095824129588728</v>
      </c>
      <c r="G52" s="7">
        <f t="shared" si="4"/>
        <v>23.747500000000002</v>
      </c>
      <c r="H52" s="7">
        <f t="shared" si="5"/>
        <v>36.172886519421176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ref="F63:F126" si="6">(D63*E63)/9507</f>
        <v>0</v>
      </c>
      <c r="G63" s="7">
        <f t="shared" ref="G63:G126" si="7">SUM(E63*0.7375)</f>
        <v>0</v>
      </c>
      <c r="H63" s="7">
        <f t="shared" ref="H63:H126" si="8">SUM(D63*G63)/5252</f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ref="F127:F190" si="9">(D127*E127)/9507</f>
        <v>0</v>
      </c>
      <c r="G127" s="7">
        <f t="shared" ref="G127:G190" si="10">SUM(E127*0.7375)</f>
        <v>0</v>
      </c>
      <c r="H127" s="7">
        <f t="shared" ref="H127:H190" si="11">SUM(D127*G127)/5252</f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ref="F191:F230" si="12">(D191*E191)/9507</f>
        <v>0</v>
      </c>
      <c r="G191" s="7">
        <f t="shared" ref="G191:G230" si="13">SUM(E191*0.7375)</f>
        <v>0</v>
      </c>
      <c r="H191" s="7">
        <f t="shared" ref="H191:H230" si="14">SUM(D191*G191)/5252</f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ref="F245:F308" si="15">(D245*E245)/9507</f>
        <v>0</v>
      </c>
      <c r="G245" s="7">
        <f t="shared" ref="G245:G308" si="16">SUM(E245*0.7375)</f>
        <v>0</v>
      </c>
      <c r="H245" s="7">
        <f t="shared" ref="H245:H308" si="17">SUM(D245*G245)/5252</f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ref="F309:F372" si="18">(D309*E309)/9507</f>
        <v>0</v>
      </c>
      <c r="G309" s="7">
        <f t="shared" ref="G309:G372" si="19">SUM(E309*0.7375)</f>
        <v>0</v>
      </c>
      <c r="H309" s="7">
        <f t="shared" ref="H309:H372" si="20">SUM(D309*G309)/5252</f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ref="F373:F436" si="21">(D373*E373)/9507</f>
        <v>0</v>
      </c>
      <c r="G373" s="7">
        <f t="shared" ref="G373:G436" si="22">SUM(E373*0.7375)</f>
        <v>0</v>
      </c>
      <c r="H373" s="7">
        <f t="shared" ref="H373:H436" si="23">SUM(D373*G373)/5252</f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ref="F437:F500" si="24">(D437*E437)/9507</f>
        <v>0</v>
      </c>
      <c r="G437" s="7">
        <f t="shared" ref="G437:G500" si="25">SUM(E437*0.7375)</f>
        <v>0</v>
      </c>
      <c r="H437" s="7">
        <f t="shared" ref="H437:H500" si="26">SUM(D437*G437)/5252</f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ref="F501:F564" si="27">(D501*E501)/9507</f>
        <v>0</v>
      </c>
      <c r="G501" s="7">
        <f t="shared" ref="G501:G564" si="28">SUM(E501*0.7375)</f>
        <v>0</v>
      </c>
      <c r="H501" s="7">
        <f t="shared" ref="H501:H564" si="29">SUM(D501*G501)/5252</f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ref="F565:F628" si="30">(D565*E565)/9507</f>
        <v>0</v>
      </c>
      <c r="G565" s="7">
        <f t="shared" ref="G565:G628" si="31">SUM(E565*0.7375)</f>
        <v>0</v>
      </c>
      <c r="H565" s="7">
        <f t="shared" ref="H565:H628" si="32">SUM(D565*G565)/5252</f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ref="F629:F692" si="33">(D629*E629)/9507</f>
        <v>0</v>
      </c>
      <c r="G629" s="7">
        <f t="shared" ref="G629:G692" si="34">SUM(E629*0.7375)</f>
        <v>0</v>
      </c>
      <c r="H629" s="7">
        <f t="shared" ref="H629:H692" si="35">SUM(D629*G629)/5252</f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ref="F693:F756" si="36">(D693*E693)/9507</f>
        <v>0</v>
      </c>
      <c r="G693" s="7">
        <f t="shared" ref="G693:G756" si="37">SUM(E693*0.7375)</f>
        <v>0</v>
      </c>
      <c r="H693" s="7">
        <f t="shared" ref="H693:H756" si="38">SUM(D693*G693)/5252</f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ref="F757:F820" si="39">(D757*E757)/9507</f>
        <v>0</v>
      </c>
      <c r="G757" s="7">
        <f t="shared" ref="G757:G820" si="40">SUM(E757*0.7375)</f>
        <v>0</v>
      </c>
      <c r="H757" s="7">
        <f t="shared" ref="H757:H820" si="41">SUM(D757*G757)/5252</f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ref="F821:F884" si="42">(D821*E821)/9507</f>
        <v>0</v>
      </c>
      <c r="G821" s="7">
        <f t="shared" ref="G821:G884" si="43">SUM(E821*0.7375)</f>
        <v>0</v>
      </c>
      <c r="H821" s="7">
        <f t="shared" ref="H821:H884" si="44">SUM(D821*G821)/5252</f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ref="F885:F948" si="45">(D885*E885)/9507</f>
        <v>0</v>
      </c>
      <c r="G885" s="7">
        <f t="shared" ref="G885:G948" si="46">SUM(E885*0.7375)</f>
        <v>0</v>
      </c>
      <c r="H885" s="7">
        <f t="shared" ref="H885:H948" si="47">SUM(D885*G885)/5252</f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ref="F949:F1012" si="48">(D949*E949)/9507</f>
        <v>0</v>
      </c>
      <c r="G949" s="7">
        <f t="shared" ref="G949:G1012" si="49">SUM(E949*0.7375)</f>
        <v>0</v>
      </c>
      <c r="H949" s="7">
        <f t="shared" ref="H949:H1012" si="50">SUM(D949*G949)/5252</f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ref="F1013:F1076" si="51">(D1013*E1013)/9507</f>
        <v>0</v>
      </c>
      <c r="G1013" s="7">
        <f t="shared" ref="G1013:G1076" si="52">SUM(E1013*0.7375)</f>
        <v>0</v>
      </c>
      <c r="H1013" s="7">
        <f t="shared" ref="H1013:H1076" si="53">SUM(D1013*G1013)/5252</f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ref="F1077:F1125" si="54">(D1077*E1077)/9507</f>
        <v>0</v>
      </c>
      <c r="G1077" s="7">
        <f t="shared" ref="G1077:G1125" si="55">SUM(E1077*0.7375)</f>
        <v>0</v>
      </c>
      <c r="H1077" s="7">
        <f t="shared" ref="H1077:H1125" si="56">SUM(D1077*G1077)/5252</f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74</v>
      </c>
      <c r="G3" s="3">
        <v>89</v>
      </c>
      <c r="H3" s="3">
        <v>10.3</v>
      </c>
      <c r="I3" s="3">
        <v>80</v>
      </c>
    </row>
    <row r="4" spans="1:9">
      <c r="A4" s="3">
        <f t="shared" ref="A4:A9" si="3">A3+1000</f>
        <v>2000</v>
      </c>
      <c r="B4" s="3">
        <v>12</v>
      </c>
      <c r="C4" s="6">
        <f t="shared" si="0"/>
        <v>2.5244556642473968</v>
      </c>
      <c r="D4" s="6">
        <f t="shared" si="1"/>
        <v>8.8500000000000014</v>
      </c>
      <c r="E4" s="6">
        <f t="shared" si="2"/>
        <v>3.3701447067783707</v>
      </c>
      <c r="F4" s="3">
        <v>82</v>
      </c>
      <c r="G4" s="3">
        <v>89</v>
      </c>
      <c r="H4" s="3">
        <v>31</v>
      </c>
      <c r="I4" s="3">
        <v>113</v>
      </c>
    </row>
    <row r="5" spans="1:9">
      <c r="A5" s="3">
        <f t="shared" si="3"/>
        <v>3000</v>
      </c>
      <c r="B5" s="3">
        <v>15.6</v>
      </c>
      <c r="C5" s="6">
        <f t="shared" si="0"/>
        <v>4.9226885452824236</v>
      </c>
      <c r="D5" s="6">
        <f t="shared" si="1"/>
        <v>11.505000000000001</v>
      </c>
      <c r="E5" s="6">
        <f t="shared" si="2"/>
        <v>6.5717821782178216</v>
      </c>
      <c r="F5" s="3">
        <v>87</v>
      </c>
      <c r="G5" s="3">
        <v>87</v>
      </c>
      <c r="H5" s="3">
        <v>58</v>
      </c>
      <c r="I5" s="3">
        <v>136</v>
      </c>
    </row>
    <row r="6" spans="1:9">
      <c r="A6" s="3">
        <f t="shared" si="3"/>
        <v>4000</v>
      </c>
      <c r="B6" s="3">
        <v>16.600000000000001</v>
      </c>
      <c r="C6" s="6">
        <f t="shared" si="0"/>
        <v>6.9843273377511306</v>
      </c>
      <c r="D6" s="6">
        <f t="shared" si="1"/>
        <v>12.242500000000001</v>
      </c>
      <c r="E6" s="6">
        <f t="shared" si="2"/>
        <v>9.324067022086826</v>
      </c>
      <c r="F6" s="3">
        <v>82</v>
      </c>
      <c r="G6" s="3">
        <v>89</v>
      </c>
      <c r="H6" s="3">
        <v>88</v>
      </c>
      <c r="I6" s="3">
        <v>155</v>
      </c>
    </row>
    <row r="7" spans="1:9">
      <c r="A7" s="3">
        <f t="shared" si="3"/>
        <v>5000</v>
      </c>
      <c r="B7" s="3">
        <v>15.6</v>
      </c>
      <c r="C7" s="6">
        <f t="shared" si="0"/>
        <v>8.2044809088040385</v>
      </c>
      <c r="D7" s="6">
        <f t="shared" si="1"/>
        <v>11.505000000000001</v>
      </c>
      <c r="E7" s="6">
        <f t="shared" si="2"/>
        <v>10.952970297029704</v>
      </c>
      <c r="F7" s="3">
        <v>88</v>
      </c>
      <c r="G7" s="3">
        <v>88</v>
      </c>
      <c r="H7" s="3">
        <v>90</v>
      </c>
      <c r="I7" s="3">
        <v>132</v>
      </c>
    </row>
    <row r="8" spans="1:9">
      <c r="A8" s="3">
        <f t="shared" si="3"/>
        <v>6000</v>
      </c>
      <c r="B8" s="3">
        <v>16.600000000000001</v>
      </c>
      <c r="C8" s="6">
        <f t="shared" si="0"/>
        <v>10.476491006626699</v>
      </c>
      <c r="D8" s="6">
        <f t="shared" si="1"/>
        <v>12.242500000000001</v>
      </c>
      <c r="E8" s="6">
        <f t="shared" si="2"/>
        <v>13.986100533130239</v>
      </c>
      <c r="F8" s="3">
        <v>85</v>
      </c>
      <c r="G8" s="3">
        <v>87</v>
      </c>
      <c r="H8" s="3">
        <v>125</v>
      </c>
      <c r="I8" s="3">
        <v>154</v>
      </c>
    </row>
    <row r="9" spans="1:9">
      <c r="A9" s="3">
        <f t="shared" si="3"/>
        <v>7000</v>
      </c>
      <c r="B9" s="3">
        <v>15.6</v>
      </c>
      <c r="C9" s="6">
        <f t="shared" si="0"/>
        <v>11.486273272325654</v>
      </c>
      <c r="D9" s="6">
        <f t="shared" si="1"/>
        <v>11.505000000000001</v>
      </c>
      <c r="E9" s="6">
        <f t="shared" si="2"/>
        <v>15.334158415841584</v>
      </c>
      <c r="F9" s="3">
        <v>90</v>
      </c>
      <c r="G9" s="3">
        <v>86</v>
      </c>
      <c r="H9" s="3">
        <v>133</v>
      </c>
      <c r="I9" s="3">
        <v>140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6</v>
      </c>
      <c r="C3" s="6">
        <f t="shared" ref="C3:C9" si="0">(A3*B3)/9507</f>
        <v>0.63111391606184919</v>
      </c>
      <c r="D3" s="6">
        <f t="shared" ref="D3:D9" si="1">SUM(B3*0.7375)</f>
        <v>4.4250000000000007</v>
      </c>
      <c r="E3" s="6">
        <f t="shared" ref="E3:E9" si="2">SUM(A3*D3)/5252</f>
        <v>0.84253617669459269</v>
      </c>
      <c r="F3" s="3">
        <v>75</v>
      </c>
      <c r="G3" s="3">
        <v>88</v>
      </c>
      <c r="H3" s="3">
        <v>8.1999999999999993</v>
      </c>
      <c r="I3" s="3">
        <v>70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79</v>
      </c>
      <c r="G4" s="3">
        <v>89</v>
      </c>
      <c r="H4" s="3">
        <v>15.4</v>
      </c>
      <c r="I4" s="3">
        <v>72</v>
      </c>
    </row>
    <row r="5" spans="1:9">
      <c r="A5" s="3">
        <f t="shared" si="3"/>
        <v>3000</v>
      </c>
      <c r="B5" s="3">
        <v>6</v>
      </c>
      <c r="C5" s="6">
        <f t="shared" si="0"/>
        <v>1.8933417481855475</v>
      </c>
      <c r="D5" s="6">
        <f t="shared" si="1"/>
        <v>4.4250000000000007</v>
      </c>
      <c r="E5" s="6">
        <f t="shared" si="2"/>
        <v>2.5276085300837781</v>
      </c>
      <c r="F5" s="3">
        <v>82</v>
      </c>
      <c r="G5" s="3">
        <v>89</v>
      </c>
      <c r="H5" s="3">
        <v>22</v>
      </c>
      <c r="I5" s="3">
        <v>72</v>
      </c>
    </row>
    <row r="6" spans="1:9">
      <c r="A6" s="3">
        <f t="shared" si="3"/>
        <v>4000</v>
      </c>
      <c r="B6" s="3">
        <v>6</v>
      </c>
      <c r="C6" s="6">
        <f t="shared" si="0"/>
        <v>2.5244556642473968</v>
      </c>
      <c r="D6" s="6">
        <f t="shared" si="1"/>
        <v>4.4250000000000007</v>
      </c>
      <c r="E6" s="6">
        <f t="shared" si="2"/>
        <v>3.3701447067783707</v>
      </c>
      <c r="F6" s="3">
        <v>83</v>
      </c>
      <c r="G6" s="3">
        <v>88</v>
      </c>
      <c r="H6" s="3">
        <v>30</v>
      </c>
      <c r="I6" s="3">
        <v>73</v>
      </c>
    </row>
    <row r="7" spans="1:9">
      <c r="A7" s="3">
        <f t="shared" si="3"/>
        <v>5000</v>
      </c>
      <c r="B7" s="3">
        <v>8</v>
      </c>
      <c r="C7" s="6">
        <f t="shared" si="0"/>
        <v>4.2074261070789944</v>
      </c>
      <c r="D7" s="6">
        <f t="shared" si="1"/>
        <v>5.9</v>
      </c>
      <c r="E7" s="6">
        <f t="shared" si="2"/>
        <v>5.6169078446306173</v>
      </c>
      <c r="F7" s="3">
        <v>84</v>
      </c>
      <c r="G7" s="3">
        <v>88</v>
      </c>
      <c r="H7" s="3">
        <v>38</v>
      </c>
      <c r="I7" s="3">
        <v>75</v>
      </c>
    </row>
    <row r="8" spans="1:9">
      <c r="A8" s="3">
        <f t="shared" si="3"/>
        <v>6000</v>
      </c>
      <c r="B8" s="3">
        <v>4.8</v>
      </c>
      <c r="C8" s="6">
        <f t="shared" si="0"/>
        <v>3.0293467970968759</v>
      </c>
      <c r="D8" s="6">
        <f t="shared" si="1"/>
        <v>3.54</v>
      </c>
      <c r="E8" s="6">
        <f t="shared" si="2"/>
        <v>4.044173648134044</v>
      </c>
      <c r="F8" s="3">
        <v>74</v>
      </c>
      <c r="G8" s="3">
        <v>88</v>
      </c>
      <c r="H8" s="3">
        <v>40</v>
      </c>
      <c r="I8" s="3">
        <v>66</v>
      </c>
    </row>
    <row r="9" spans="1:9">
      <c r="A9" s="3">
        <f t="shared" si="3"/>
        <v>7000</v>
      </c>
      <c r="B9" s="3">
        <v>3.6</v>
      </c>
      <c r="C9" s="6">
        <f t="shared" si="0"/>
        <v>2.6506784474597667</v>
      </c>
      <c r="D9" s="6">
        <f t="shared" si="1"/>
        <v>2.6550000000000002</v>
      </c>
      <c r="E9" s="6">
        <f t="shared" si="2"/>
        <v>3.5386519421172888</v>
      </c>
      <c r="F9" s="3">
        <v>75</v>
      </c>
      <c r="G9" s="3">
        <v>89</v>
      </c>
      <c r="H9" s="3">
        <v>36</v>
      </c>
      <c r="I9" s="3">
        <v>62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68</v>
      </c>
      <c r="G3" s="3">
        <v>88</v>
      </c>
      <c r="H3" s="3">
        <v>12.7</v>
      </c>
      <c r="I3" s="3">
        <v>92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74</v>
      </c>
      <c r="G4" s="3">
        <v>89</v>
      </c>
      <c r="H4" s="3">
        <v>16</v>
      </c>
      <c r="I4" s="3">
        <v>76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66</v>
      </c>
      <c r="G5" s="3">
        <v>89</v>
      </c>
      <c r="H5" s="3">
        <v>16.399999999999999</v>
      </c>
      <c r="I5" s="3">
        <v>60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82</v>
      </c>
      <c r="G6" s="3">
        <v>91</v>
      </c>
      <c r="H6" s="3">
        <v>17</v>
      </c>
      <c r="I6" s="3">
        <v>55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2013-01-11T16:05:32Z</dcterms:modified>
</cp:coreProperties>
</file>