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2" activeTab="7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<sst xmlns="http://schemas.openxmlformats.org/spreadsheetml/2006/main" count="43" uniqueCount="13">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</sst>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circle"/>
              <c:size val="9"/>
            </c:marker>
          </c:dPt>
          <c:dPt>
            <c:idx val="26"/>
            <c:marker>
              <c:symbol val="circle"/>
              <c:size val="9"/>
            </c:marker>
          </c:dPt>
          <c:dPt>
            <c:idx val="46"/>
            <c:marker>
              <c:symbol val="circle"/>
              <c:size val="9"/>
            </c:marker>
          </c:dPt>
          <c:dLbls>
            <c:dLbl>
              <c:idx val="0"/>
              <c:layout>
                <c:manualLayout>
                  <c:x val="-3.259259259259259E-2"/>
                  <c:y val="3.9215686274509845E-2"/>
                </c:manualLayout>
              </c:layout>
              <c:showVal val="1"/>
            </c:dLbl>
            <c:dLbl>
              <c:idx val="26"/>
              <c:layout>
                <c:manualLayout>
                  <c:x val="-6.666666666666668E-2"/>
                  <c:y val="2.832244008714593E-2"/>
                </c:manualLayout>
              </c:layout>
              <c:showVal val="1"/>
            </c:dLbl>
            <c:dLbl>
              <c:idx val="46"/>
              <c:layout>
                <c:manualLayout>
                  <c:x val="-7.7037037037037168E-2"/>
                  <c:y val="2.178649237472775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59.442500000000003</c:v>
                </c:pt>
                <c:pt idx="1">
                  <c:v>59.442500000000003</c:v>
                </c:pt>
                <c:pt idx="2">
                  <c:v>59.442500000000003</c:v>
                </c:pt>
                <c:pt idx="3">
                  <c:v>58.557500000000005</c:v>
                </c:pt>
                <c:pt idx="4">
                  <c:v>58.557500000000005</c:v>
                </c:pt>
                <c:pt idx="5">
                  <c:v>58.557500000000005</c:v>
                </c:pt>
                <c:pt idx="6">
                  <c:v>58.557500000000005</c:v>
                </c:pt>
                <c:pt idx="7">
                  <c:v>58.557500000000005</c:v>
                </c:pt>
                <c:pt idx="8">
                  <c:v>58.557500000000005</c:v>
                </c:pt>
                <c:pt idx="9">
                  <c:v>58.557500000000005</c:v>
                </c:pt>
                <c:pt idx="10">
                  <c:v>57.672500000000007</c:v>
                </c:pt>
                <c:pt idx="11">
                  <c:v>57.672500000000007</c:v>
                </c:pt>
                <c:pt idx="12">
                  <c:v>57.672500000000007</c:v>
                </c:pt>
                <c:pt idx="13">
                  <c:v>57.672500000000007</c:v>
                </c:pt>
                <c:pt idx="14">
                  <c:v>57.672500000000007</c:v>
                </c:pt>
                <c:pt idx="15">
                  <c:v>57.672500000000007</c:v>
                </c:pt>
                <c:pt idx="16">
                  <c:v>57.672500000000007</c:v>
                </c:pt>
                <c:pt idx="17">
                  <c:v>57.672500000000007</c:v>
                </c:pt>
                <c:pt idx="18">
                  <c:v>57.672500000000007</c:v>
                </c:pt>
                <c:pt idx="19">
                  <c:v>57.672500000000007</c:v>
                </c:pt>
                <c:pt idx="20">
                  <c:v>57.672500000000007</c:v>
                </c:pt>
                <c:pt idx="21">
                  <c:v>57.672500000000007</c:v>
                </c:pt>
                <c:pt idx="22">
                  <c:v>57.672500000000007</c:v>
                </c:pt>
                <c:pt idx="23">
                  <c:v>57.672500000000007</c:v>
                </c:pt>
                <c:pt idx="24">
                  <c:v>57.672500000000007</c:v>
                </c:pt>
                <c:pt idx="25">
                  <c:v>57.672500000000007</c:v>
                </c:pt>
                <c:pt idx="26">
                  <c:v>57.672500000000007</c:v>
                </c:pt>
                <c:pt idx="27">
                  <c:v>56.787500000000001</c:v>
                </c:pt>
                <c:pt idx="28">
                  <c:v>55.164999999999999</c:v>
                </c:pt>
                <c:pt idx="29">
                  <c:v>52.510000000000005</c:v>
                </c:pt>
                <c:pt idx="30">
                  <c:v>47.2</c:v>
                </c:pt>
                <c:pt idx="31">
                  <c:v>44.692500000000003</c:v>
                </c:pt>
                <c:pt idx="32">
                  <c:v>42.037500000000001</c:v>
                </c:pt>
                <c:pt idx="33">
                  <c:v>40.267500000000005</c:v>
                </c:pt>
                <c:pt idx="34">
                  <c:v>37.612500000000004</c:v>
                </c:pt>
                <c:pt idx="35">
                  <c:v>34.957500000000003</c:v>
                </c:pt>
                <c:pt idx="36">
                  <c:v>33.335000000000001</c:v>
                </c:pt>
                <c:pt idx="37">
                  <c:v>31.565000000000001</c:v>
                </c:pt>
                <c:pt idx="38">
                  <c:v>29.795000000000002</c:v>
                </c:pt>
                <c:pt idx="39">
                  <c:v>28.025000000000002</c:v>
                </c:pt>
                <c:pt idx="40">
                  <c:v>25.37</c:v>
                </c:pt>
                <c:pt idx="41">
                  <c:v>22.862500000000001</c:v>
                </c:pt>
                <c:pt idx="42">
                  <c:v>20.2075</c:v>
                </c:pt>
                <c:pt idx="43">
                  <c:v>19.322500000000002</c:v>
                </c:pt>
                <c:pt idx="44">
                  <c:v>18.4375</c:v>
                </c:pt>
                <c:pt idx="45">
                  <c:v>17.552500000000002</c:v>
                </c:pt>
                <c:pt idx="46">
                  <c:v>15.782500000000001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08233088"/>
        <c:axId val="10823539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8"/>
            <c:marker>
              <c:symbol val="diamond"/>
              <c:size val="9"/>
            </c:marker>
          </c:dPt>
          <c:dPt>
            <c:idx val="46"/>
            <c:marker>
              <c:symbol val="diamond"/>
              <c:size val="9"/>
            </c:marker>
          </c:dPt>
          <c:dLbls>
            <c:dLbl>
              <c:idx val="28"/>
              <c:layout>
                <c:manualLayout>
                  <c:x val="-3.1111111111111145E-2"/>
                  <c:y val="5.2287581699346476E-2"/>
                </c:manualLayout>
              </c:layout>
              <c:showVal val="1"/>
            </c:dLbl>
            <c:dLbl>
              <c:idx val="46"/>
              <c:layout>
                <c:manualLayout>
                  <c:x val="-6.074074074074079E-2"/>
                  <c:y val="-5.0108932461873638E-2"/>
                </c:manualLayout>
              </c:layout>
              <c:showVal val="1"/>
            </c:dLbl>
            <c:delete val="1"/>
          </c:dLbls>
          <c:xVal>
            <c:numRef>
              <c:f>'Peak data'!$D$3:$D$4681</c:f>
              <c:numCache>
                <c:formatCode>General</c:formatCode>
                <c:ptCount val="4665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3.10115099009901</c:v>
                </c:pt>
                <c:pt idx="1">
                  <c:v>3.0332425742574256</c:v>
                </c:pt>
                <c:pt idx="2">
                  <c:v>4.436683168316832</c:v>
                </c:pt>
                <c:pt idx="3">
                  <c:v>5.9538661462300082</c:v>
                </c:pt>
                <c:pt idx="4">
                  <c:v>7.3252622810357968</c:v>
                </c:pt>
                <c:pt idx="5">
                  <c:v>8.7858549124143188</c:v>
                </c:pt>
                <c:pt idx="6">
                  <c:v>10.435990099009903</c:v>
                </c:pt>
                <c:pt idx="7">
                  <c:v>12.030377475247525</c:v>
                </c:pt>
                <c:pt idx="8">
                  <c:v>13.50211966869764</c:v>
                </c:pt>
                <c:pt idx="9">
                  <c:v>15.174553979436407</c:v>
                </c:pt>
                <c:pt idx="10">
                  <c:v>16.614335967250572</c:v>
                </c:pt>
                <c:pt idx="11">
                  <c:v>18.14070258948972</c:v>
                </c:pt>
                <c:pt idx="12">
                  <c:v>19.754917650418889</c:v>
                </c:pt>
                <c:pt idx="13">
                  <c:v>21.456981150038082</c:v>
                </c:pt>
                <c:pt idx="14">
                  <c:v>23.038253046458493</c:v>
                </c:pt>
                <c:pt idx="15">
                  <c:v>24.67443021706017</c:v>
                </c:pt>
                <c:pt idx="16">
                  <c:v>26.398455826351867</c:v>
                </c:pt>
                <c:pt idx="17">
                  <c:v>28.034632996953544</c:v>
                </c:pt>
                <c:pt idx="18">
                  <c:v>29.659829112718967</c:v>
                </c:pt>
                <c:pt idx="19">
                  <c:v>31.317968392993151</c:v>
                </c:pt>
                <c:pt idx="20">
                  <c:v>33.031012947448595</c:v>
                </c:pt>
                <c:pt idx="21">
                  <c:v>34.645228008377764</c:v>
                </c:pt>
                <c:pt idx="22">
                  <c:v>36.303367288651948</c:v>
                </c:pt>
                <c:pt idx="23">
                  <c:v>37.983468678598634</c:v>
                </c:pt>
                <c:pt idx="24">
                  <c:v>39.663570068545326</c:v>
                </c:pt>
                <c:pt idx="25">
                  <c:v>41.321709348819503</c:v>
                </c:pt>
                <c:pt idx="26">
                  <c:v>42.913962300076165</c:v>
                </c:pt>
                <c:pt idx="27">
                  <c:v>43.758380140898709</c:v>
                </c:pt>
                <c:pt idx="28">
                  <c:v>43.978647182025895</c:v>
                </c:pt>
                <c:pt idx="29">
                  <c:v>43.271759329779137</c:v>
                </c:pt>
                <c:pt idx="30">
                  <c:v>41.565118050266562</c:v>
                </c:pt>
                <c:pt idx="31">
                  <c:v>40.573846153846162</c:v>
                </c:pt>
                <c:pt idx="32">
                  <c:v>39.436169554455446</c:v>
                </c:pt>
                <c:pt idx="33">
                  <c:v>38.910426980198025</c:v>
                </c:pt>
                <c:pt idx="34">
                  <c:v>37.462107292460018</c:v>
                </c:pt>
                <c:pt idx="35">
                  <c:v>35.802816546077686</c:v>
                </c:pt>
                <c:pt idx="36">
                  <c:v>35.118536747905559</c:v>
                </c:pt>
                <c:pt idx="37">
                  <c:v>34.167369573495812</c:v>
                </c:pt>
                <c:pt idx="38">
                  <c:v>33.108076923076929</c:v>
                </c:pt>
                <c:pt idx="39">
                  <c:v>31.930997715156131</c:v>
                </c:pt>
                <c:pt idx="40">
                  <c:v>30.364779131759331</c:v>
                </c:pt>
                <c:pt idx="41">
                  <c:v>28.765308453922316</c:v>
                </c:pt>
                <c:pt idx="42">
                  <c:v>26.590638328255903</c:v>
                </c:pt>
                <c:pt idx="43">
                  <c:v>25.977946020563596</c:v>
                </c:pt>
                <c:pt idx="44">
                  <c:v>25.33927551408987</c:v>
                </c:pt>
                <c:pt idx="45">
                  <c:v>24.620957254379288</c:v>
                </c:pt>
                <c:pt idx="46">
                  <c:v>22.537842726580351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26"/>
            <c:marker>
              <c:symbol val="square"/>
              <c:size val="9"/>
            </c:marker>
          </c:dPt>
          <c:dPt>
            <c:idx val="46"/>
            <c:marker>
              <c:symbol val="square"/>
              <c:size val="9"/>
            </c:marker>
          </c:dPt>
          <c:dLbls>
            <c:dLbl>
              <c:idx val="0"/>
              <c:layout>
                <c:manualLayout>
                  <c:x val="-2.6666666666666672E-2"/>
                  <c:y val="-3.7037037037037049E-2"/>
                </c:manualLayout>
              </c:layout>
              <c:showVal val="1"/>
            </c:dLbl>
            <c:dLbl>
              <c:idx val="26"/>
              <c:layout>
                <c:manualLayout>
                  <c:x val="-5.3333333333333427E-2"/>
                  <c:y val="-3.4858387799564308E-2"/>
                </c:manualLayout>
              </c:layout>
              <c:showVal val="1"/>
            </c:dLbl>
            <c:dLbl>
              <c:idx val="46"/>
              <c:layout>
                <c:manualLayout>
                  <c:x val="-6.5185185185185165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data'!$D$3:$D$49</c:f>
              <c:numCache>
                <c:formatCode>General</c:formatCode>
                <c:ptCount val="47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data'!$A$3:$A$49</c:f>
              <c:numCache>
                <c:formatCode>General</c:formatCode>
                <c:ptCount val="47"/>
                <c:pt idx="0">
                  <c:v>71.83</c:v>
                </c:pt>
                <c:pt idx="1">
                  <c:v>71.83</c:v>
                </c:pt>
                <c:pt idx="2">
                  <c:v>71.83</c:v>
                </c:pt>
                <c:pt idx="3">
                  <c:v>71.709999999999994</c:v>
                </c:pt>
                <c:pt idx="4">
                  <c:v>71.59</c:v>
                </c:pt>
                <c:pt idx="5">
                  <c:v>71.47</c:v>
                </c:pt>
                <c:pt idx="6">
                  <c:v>71.239999999999995</c:v>
                </c:pt>
                <c:pt idx="7">
                  <c:v>71.239999999999995</c:v>
                </c:pt>
                <c:pt idx="8">
                  <c:v>71</c:v>
                </c:pt>
                <c:pt idx="9">
                  <c:v>70.89</c:v>
                </c:pt>
                <c:pt idx="10">
                  <c:v>70.77</c:v>
                </c:pt>
                <c:pt idx="11">
                  <c:v>70.650000000000006</c:v>
                </c:pt>
                <c:pt idx="12">
                  <c:v>70.53</c:v>
                </c:pt>
                <c:pt idx="13">
                  <c:v>70.3</c:v>
                </c:pt>
                <c:pt idx="14">
                  <c:v>70.180000000000007</c:v>
                </c:pt>
                <c:pt idx="15">
                  <c:v>70.180000000000007</c:v>
                </c:pt>
                <c:pt idx="16">
                  <c:v>69.95</c:v>
                </c:pt>
                <c:pt idx="17">
                  <c:v>69.709999999999994</c:v>
                </c:pt>
                <c:pt idx="18">
                  <c:v>69.599999999999994</c:v>
                </c:pt>
                <c:pt idx="19">
                  <c:v>69.48</c:v>
                </c:pt>
                <c:pt idx="20">
                  <c:v>69.36</c:v>
                </c:pt>
                <c:pt idx="21">
                  <c:v>69.239999999999995</c:v>
                </c:pt>
                <c:pt idx="22">
                  <c:v>69.010000000000005</c:v>
                </c:pt>
                <c:pt idx="23">
                  <c:v>68.77</c:v>
                </c:pt>
                <c:pt idx="24">
                  <c:v>68.540000000000006</c:v>
                </c:pt>
                <c:pt idx="25">
                  <c:v>68.540000000000006</c:v>
                </c:pt>
                <c:pt idx="26">
                  <c:v>68.3</c:v>
                </c:pt>
                <c:pt idx="27">
                  <c:v>68.3</c:v>
                </c:pt>
                <c:pt idx="28">
                  <c:v>68.19</c:v>
                </c:pt>
                <c:pt idx="29">
                  <c:v>68.069999999999993</c:v>
                </c:pt>
                <c:pt idx="30">
                  <c:v>68.42</c:v>
                </c:pt>
                <c:pt idx="31">
                  <c:v>68.3</c:v>
                </c:pt>
                <c:pt idx="32">
                  <c:v>68.42</c:v>
                </c:pt>
                <c:pt idx="33">
                  <c:v>68.42</c:v>
                </c:pt>
                <c:pt idx="34">
                  <c:v>68.77</c:v>
                </c:pt>
                <c:pt idx="35">
                  <c:v>68.66</c:v>
                </c:pt>
                <c:pt idx="36">
                  <c:v>68.540000000000006</c:v>
                </c:pt>
                <c:pt idx="37">
                  <c:v>68.77</c:v>
                </c:pt>
                <c:pt idx="38">
                  <c:v>68.540000000000006</c:v>
                </c:pt>
                <c:pt idx="39">
                  <c:v>68.66</c:v>
                </c:pt>
                <c:pt idx="40">
                  <c:v>68.540000000000006</c:v>
                </c:pt>
                <c:pt idx="41">
                  <c:v>68.77</c:v>
                </c:pt>
                <c:pt idx="42">
                  <c:v>68.89</c:v>
                </c:pt>
                <c:pt idx="43">
                  <c:v>68.540000000000006</c:v>
                </c:pt>
                <c:pt idx="44">
                  <c:v>68.540000000000006</c:v>
                </c:pt>
                <c:pt idx="45">
                  <c:v>68.66</c:v>
                </c:pt>
                <c:pt idx="46">
                  <c:v>69.12</c:v>
                </c:pt>
              </c:numCache>
            </c:numRef>
          </c:yVal>
        </c:ser>
        <c:axId val="108233088"/>
        <c:axId val="10823539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27"/>
            <c:marker>
              <c:symbol val="triangle"/>
              <c:size val="8"/>
            </c:marker>
          </c:dPt>
          <c:dPt>
            <c:idx val="46"/>
            <c:marker>
              <c:symbol val="triangle"/>
              <c:size val="8"/>
            </c:marker>
          </c:dPt>
          <c:dLbls>
            <c:dLbl>
              <c:idx val="27"/>
              <c:layout>
                <c:manualLayout>
                  <c:x val="-8.8888888888888924E-3"/>
                  <c:y val="3.9215686274509803E-2"/>
                </c:manualLayout>
              </c:layout>
              <c:showVal val="1"/>
            </c:dLbl>
            <c:dLbl>
              <c:idx val="46"/>
              <c:layout>
                <c:manualLayout>
                  <c:x val="-5.7777777777777782E-2"/>
                  <c:y val="-5.2287581699346421E-2"/>
                </c:manualLayout>
              </c:layout>
              <c:showVal val="1"/>
            </c:dLbl>
            <c:delete val="1"/>
          </c:dLbls>
          <c:xVal>
            <c:numRef>
              <c:f>'Peak data'!$D$3:$D$1681</c:f>
              <c:numCache>
                <c:formatCode>General</c:formatCode>
                <c:ptCount val="1665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137.5</c:v>
                </c:pt>
                <c:pt idx="1">
                  <c:v>134.9</c:v>
                </c:pt>
                <c:pt idx="2">
                  <c:v>135.1</c:v>
                </c:pt>
                <c:pt idx="3">
                  <c:v>150.80000000000001</c:v>
                </c:pt>
                <c:pt idx="4">
                  <c:v>168.2</c:v>
                </c:pt>
                <c:pt idx="5">
                  <c:v>182.6</c:v>
                </c:pt>
                <c:pt idx="6">
                  <c:v>198.8</c:v>
                </c:pt>
                <c:pt idx="7">
                  <c:v>217.7</c:v>
                </c:pt>
                <c:pt idx="8">
                  <c:v>234.3</c:v>
                </c:pt>
                <c:pt idx="9">
                  <c:v>250.9</c:v>
                </c:pt>
                <c:pt idx="10">
                  <c:v>269.89999999999998</c:v>
                </c:pt>
                <c:pt idx="11">
                  <c:v>288.8</c:v>
                </c:pt>
                <c:pt idx="12">
                  <c:v>306.2</c:v>
                </c:pt>
                <c:pt idx="13">
                  <c:v>325</c:v>
                </c:pt>
                <c:pt idx="14">
                  <c:v>344.9</c:v>
                </c:pt>
                <c:pt idx="15">
                  <c:v>362.1</c:v>
                </c:pt>
                <c:pt idx="16">
                  <c:v>383.9</c:v>
                </c:pt>
                <c:pt idx="17">
                  <c:v>403.5</c:v>
                </c:pt>
                <c:pt idx="18">
                  <c:v>422.9</c:v>
                </c:pt>
                <c:pt idx="19">
                  <c:v>441.6</c:v>
                </c:pt>
                <c:pt idx="20">
                  <c:v>460.7</c:v>
                </c:pt>
                <c:pt idx="21">
                  <c:v>481.4</c:v>
                </c:pt>
                <c:pt idx="22">
                  <c:v>501.8</c:v>
                </c:pt>
                <c:pt idx="23">
                  <c:v>520.1</c:v>
                </c:pt>
                <c:pt idx="24">
                  <c:v>542.6</c:v>
                </c:pt>
                <c:pt idx="25">
                  <c:v>561.70000000000005</c:v>
                </c:pt>
                <c:pt idx="26">
                  <c:v>577.9</c:v>
                </c:pt>
                <c:pt idx="27">
                  <c:v>590.29999999999995</c:v>
                </c:pt>
                <c:pt idx="28">
                  <c:v>588.1</c:v>
                </c:pt>
                <c:pt idx="29">
                  <c:v>582.5</c:v>
                </c:pt>
                <c:pt idx="30">
                  <c:v>563.9</c:v>
                </c:pt>
                <c:pt idx="31">
                  <c:v>548</c:v>
                </c:pt>
                <c:pt idx="32">
                  <c:v>534.79999999999995</c:v>
                </c:pt>
                <c:pt idx="33">
                  <c:v>519.5</c:v>
                </c:pt>
                <c:pt idx="34">
                  <c:v>503</c:v>
                </c:pt>
                <c:pt idx="35">
                  <c:v>487.7</c:v>
                </c:pt>
                <c:pt idx="36">
                  <c:v>473.5</c:v>
                </c:pt>
                <c:pt idx="37">
                  <c:v>462.1</c:v>
                </c:pt>
                <c:pt idx="38">
                  <c:v>446.6</c:v>
                </c:pt>
                <c:pt idx="39">
                  <c:v>437.1</c:v>
                </c:pt>
                <c:pt idx="40">
                  <c:v>411.5</c:v>
                </c:pt>
                <c:pt idx="41">
                  <c:v>389.9</c:v>
                </c:pt>
                <c:pt idx="42">
                  <c:v>370.7</c:v>
                </c:pt>
                <c:pt idx="43">
                  <c:v>361.5</c:v>
                </c:pt>
                <c:pt idx="44">
                  <c:v>352.8</c:v>
                </c:pt>
                <c:pt idx="45">
                  <c:v>343</c:v>
                </c:pt>
                <c:pt idx="46">
                  <c:v>335</c:v>
                </c:pt>
              </c:numCache>
            </c:numRef>
          </c:yVal>
          <c:smooth val="1"/>
        </c:ser>
        <c:axId val="108238336"/>
        <c:axId val="109200128"/>
      </c:scatterChart>
      <c:valAx>
        <c:axId val="108233088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35392"/>
        <c:crosses val="autoZero"/>
        <c:crossBetween val="midCat"/>
      </c:valAx>
      <c:valAx>
        <c:axId val="108235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33088"/>
        <c:crosses val="autoZero"/>
        <c:crossBetween val="midCat"/>
      </c:valAx>
      <c:valAx>
        <c:axId val="108238336"/>
        <c:scaling>
          <c:orientation val="minMax"/>
        </c:scaling>
        <c:delete val="1"/>
        <c:axPos val="b"/>
        <c:numFmt formatCode="General" sourceLinked="1"/>
        <c:tickLblPos val="none"/>
        <c:crossAx val="109200128"/>
        <c:crosses val="autoZero"/>
        <c:crossBetween val="midCat"/>
      </c:valAx>
      <c:valAx>
        <c:axId val="10920012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3833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3149606299231"/>
          <c:y val="0.94184464687012204"/>
          <c:w val="0.70880011665208609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26"/>
            <c:marker>
              <c:symbol val="diamond"/>
              <c:size val="9"/>
            </c:marker>
          </c:dPt>
          <c:dPt>
            <c:idx val="46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3.5555555555555556E-2"/>
                  <c:y val="-2.8322440087145972E-2"/>
                </c:manualLayout>
              </c:layout>
              <c:showVal val="1"/>
            </c:dLbl>
            <c:dLbl>
              <c:idx val="26"/>
              <c:layout>
                <c:manualLayout>
                  <c:x val="-5.0370370370370371E-2"/>
                  <c:y val="-3.4858387799564308E-2"/>
                </c:manualLayout>
              </c:layout>
              <c:showVal val="1"/>
            </c:dLbl>
            <c:dLbl>
              <c:idx val="46"/>
              <c:layout>
                <c:manualLayout>
                  <c:x val="-6.8148148148148152E-2"/>
                  <c:y val="-5.6644880174291881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80.599999999999994</c:v>
                </c:pt>
                <c:pt idx="1">
                  <c:v>80.599999999999994</c:v>
                </c:pt>
                <c:pt idx="2">
                  <c:v>80.599999999999994</c:v>
                </c:pt>
                <c:pt idx="3">
                  <c:v>79.400000000000006</c:v>
                </c:pt>
                <c:pt idx="4">
                  <c:v>79.400000000000006</c:v>
                </c:pt>
                <c:pt idx="5">
                  <c:v>79.400000000000006</c:v>
                </c:pt>
                <c:pt idx="6">
                  <c:v>79.400000000000006</c:v>
                </c:pt>
                <c:pt idx="7">
                  <c:v>79.400000000000006</c:v>
                </c:pt>
                <c:pt idx="8">
                  <c:v>79.400000000000006</c:v>
                </c:pt>
                <c:pt idx="9">
                  <c:v>79.400000000000006</c:v>
                </c:pt>
                <c:pt idx="10">
                  <c:v>78.2</c:v>
                </c:pt>
                <c:pt idx="11">
                  <c:v>78.2</c:v>
                </c:pt>
                <c:pt idx="12">
                  <c:v>78.2</c:v>
                </c:pt>
                <c:pt idx="13">
                  <c:v>78.2</c:v>
                </c:pt>
                <c:pt idx="14">
                  <c:v>78.2</c:v>
                </c:pt>
                <c:pt idx="15">
                  <c:v>78.2</c:v>
                </c:pt>
                <c:pt idx="16">
                  <c:v>78.2</c:v>
                </c:pt>
                <c:pt idx="17">
                  <c:v>78.2</c:v>
                </c:pt>
                <c:pt idx="18">
                  <c:v>78.2</c:v>
                </c:pt>
                <c:pt idx="19">
                  <c:v>78.2</c:v>
                </c:pt>
                <c:pt idx="20">
                  <c:v>78.2</c:v>
                </c:pt>
                <c:pt idx="21">
                  <c:v>78.2</c:v>
                </c:pt>
                <c:pt idx="22">
                  <c:v>78.2</c:v>
                </c:pt>
                <c:pt idx="23">
                  <c:v>78.2</c:v>
                </c:pt>
                <c:pt idx="24">
                  <c:v>78.2</c:v>
                </c:pt>
                <c:pt idx="25">
                  <c:v>78.2</c:v>
                </c:pt>
                <c:pt idx="26">
                  <c:v>78.2</c:v>
                </c:pt>
                <c:pt idx="27">
                  <c:v>77</c:v>
                </c:pt>
                <c:pt idx="28">
                  <c:v>74.8</c:v>
                </c:pt>
                <c:pt idx="29">
                  <c:v>71.2</c:v>
                </c:pt>
                <c:pt idx="30">
                  <c:v>64</c:v>
                </c:pt>
                <c:pt idx="31">
                  <c:v>60.6</c:v>
                </c:pt>
                <c:pt idx="32">
                  <c:v>57</c:v>
                </c:pt>
                <c:pt idx="33">
                  <c:v>54.6</c:v>
                </c:pt>
                <c:pt idx="34">
                  <c:v>51</c:v>
                </c:pt>
                <c:pt idx="35">
                  <c:v>47.4</c:v>
                </c:pt>
                <c:pt idx="36">
                  <c:v>45.2</c:v>
                </c:pt>
                <c:pt idx="37">
                  <c:v>42.8</c:v>
                </c:pt>
                <c:pt idx="38">
                  <c:v>40.4</c:v>
                </c:pt>
                <c:pt idx="39">
                  <c:v>38</c:v>
                </c:pt>
                <c:pt idx="40">
                  <c:v>34.4</c:v>
                </c:pt>
                <c:pt idx="41">
                  <c:v>31</c:v>
                </c:pt>
                <c:pt idx="42">
                  <c:v>27.4</c:v>
                </c:pt>
                <c:pt idx="43">
                  <c:v>26.2</c:v>
                </c:pt>
                <c:pt idx="44">
                  <c:v>25</c:v>
                </c:pt>
                <c:pt idx="45">
                  <c:v>23.8</c:v>
                </c:pt>
                <c:pt idx="46">
                  <c:v>21.4</c:v>
                </c:pt>
              </c:numCache>
            </c:numRef>
          </c:yVal>
          <c:smooth val="1"/>
        </c:ser>
        <c:axId val="113940736"/>
        <c:axId val="11395750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8"/>
            <c:marker>
              <c:symbol val="circle"/>
              <c:size val="9"/>
            </c:marker>
          </c:dPt>
          <c:dPt>
            <c:idx val="46"/>
            <c:marker>
              <c:symbol val="circle"/>
              <c:size val="9"/>
            </c:marker>
          </c:dPt>
          <c:dLbls>
            <c:dLbl>
              <c:idx val="28"/>
              <c:layout>
                <c:manualLayout>
                  <c:x val="-1.7777777777777781E-2"/>
                  <c:y val="-2.3965141612200435E-2"/>
                </c:manualLayout>
              </c:layout>
              <c:showVal val="1"/>
            </c:dLbl>
            <c:dLbl>
              <c:idx val="46"/>
              <c:layout>
                <c:manualLayout>
                  <c:x val="-7.1111111111111111E-2"/>
                  <c:y val="3.267973856209154E-2"/>
                </c:manualLayout>
              </c:layout>
              <c:showVal val="1"/>
            </c:dLbl>
            <c:delete val="1"/>
          </c:dLbls>
          <c:xVal>
            <c:numRef>
              <c:f>'Peak data'!$D$3:$D$1127</c:f>
              <c:numCache>
                <c:formatCode>General</c:formatCode>
                <c:ptCount val="1111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2.3229620279793832</c:v>
                </c:pt>
                <c:pt idx="1">
                  <c:v>2.2720942463447984</c:v>
                </c:pt>
                <c:pt idx="2">
                  <c:v>3.323361733459556</c:v>
                </c:pt>
                <c:pt idx="3">
                  <c:v>4.4598295992426635</c:v>
                </c:pt>
                <c:pt idx="4">
                  <c:v>5.4870937204165351</c:v>
                </c:pt>
                <c:pt idx="5">
                  <c:v>6.5811717681708224</c:v>
                </c:pt>
                <c:pt idx="6">
                  <c:v>7.8172294099084896</c:v>
                </c:pt>
                <c:pt idx="7">
                  <c:v>9.0115283475333978</c:v>
                </c:pt>
                <c:pt idx="8">
                  <c:v>10.113958136110236</c:v>
                </c:pt>
                <c:pt idx="9">
                  <c:v>11.366719259493006</c:v>
                </c:pt>
                <c:pt idx="10">
                  <c:v>12.445208793520564</c:v>
                </c:pt>
                <c:pt idx="11">
                  <c:v>13.588555800988747</c:v>
                </c:pt>
                <c:pt idx="12">
                  <c:v>14.797706952771644</c:v>
                </c:pt>
                <c:pt idx="13">
                  <c:v>16.072662248869257</c:v>
                </c:pt>
                <c:pt idx="14">
                  <c:v>17.257136846534134</c:v>
                </c:pt>
                <c:pt idx="15">
                  <c:v>18.482739034395706</c:v>
                </c:pt>
                <c:pt idx="16">
                  <c:v>19.774145366572</c:v>
                </c:pt>
                <c:pt idx="17">
                  <c:v>20.999747554433576</c:v>
                </c:pt>
                <c:pt idx="18">
                  <c:v>22.217124224255812</c:v>
                </c:pt>
                <c:pt idx="19">
                  <c:v>23.459177448196066</c:v>
                </c:pt>
                <c:pt idx="20">
                  <c:v>24.742358262333017</c:v>
                </c:pt>
                <c:pt idx="21">
                  <c:v>25.951509414115915</c:v>
                </c:pt>
                <c:pt idx="22">
                  <c:v>27.193562638056171</c:v>
                </c:pt>
                <c:pt idx="23">
                  <c:v>28.452066898075103</c:v>
                </c:pt>
                <c:pt idx="24">
                  <c:v>29.710571158094037</c:v>
                </c:pt>
                <c:pt idx="25">
                  <c:v>30.952624382034294</c:v>
                </c:pt>
                <c:pt idx="26">
                  <c:v>32.145324497738514</c:v>
                </c:pt>
                <c:pt idx="27">
                  <c:v>32.777847901546231</c:v>
                </c:pt>
                <c:pt idx="28">
                  <c:v>32.942842116335328</c:v>
                </c:pt>
                <c:pt idx="29">
                  <c:v>32.413337540759443</c:v>
                </c:pt>
                <c:pt idx="30">
                  <c:v>31.134953192384557</c:v>
                </c:pt>
                <c:pt idx="31">
                  <c:v>30.392426633007258</c:v>
                </c:pt>
                <c:pt idx="32">
                  <c:v>29.540233512148944</c:v>
                </c:pt>
                <c:pt idx="33">
                  <c:v>29.146418428526349</c:v>
                </c:pt>
                <c:pt idx="34">
                  <c:v>28.061533606816031</c:v>
                </c:pt>
                <c:pt idx="35">
                  <c:v>26.818617860523826</c:v>
                </c:pt>
                <c:pt idx="36">
                  <c:v>26.306048175028927</c:v>
                </c:pt>
                <c:pt idx="37">
                  <c:v>25.593562638056166</c:v>
                </c:pt>
                <c:pt idx="38">
                  <c:v>24.800084148522142</c:v>
                </c:pt>
                <c:pt idx="39">
                  <c:v>23.918375933522668</c:v>
                </c:pt>
                <c:pt idx="40">
                  <c:v>22.745177237824759</c:v>
                </c:pt>
                <c:pt idx="41">
                  <c:v>21.547070579572946</c:v>
                </c:pt>
                <c:pt idx="42">
                  <c:v>19.918102450825707</c:v>
                </c:pt>
                <c:pt idx="43">
                  <c:v>19.459156411065528</c:v>
                </c:pt>
                <c:pt idx="44">
                  <c:v>18.980751025560114</c:v>
                </c:pt>
                <c:pt idx="45">
                  <c:v>18.442684337856317</c:v>
                </c:pt>
                <c:pt idx="46">
                  <c:v>16.882297254654464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27"/>
            <c:marker>
              <c:symbol val="square"/>
              <c:size val="9"/>
            </c:marker>
          </c:dPt>
          <c:dPt>
            <c:idx val="46"/>
            <c:marker>
              <c:symbol val="square"/>
              <c:size val="9"/>
            </c:marker>
          </c:dPt>
          <c:dLbls>
            <c:dLbl>
              <c:idx val="1"/>
              <c:layout>
                <c:manualLayout>
                  <c:x val="-2.6666666666666682E-2"/>
                  <c:y val="4.1394335511982565E-2"/>
                </c:manualLayout>
              </c:layout>
              <c:showVal val="1"/>
            </c:dLbl>
            <c:dLbl>
              <c:idx val="27"/>
              <c:layout>
                <c:manualLayout>
                  <c:x val="-6.0740740740740776E-2"/>
                  <c:y val="3.9215686274509803E-2"/>
                </c:manualLayout>
              </c:layout>
              <c:showVal val="1"/>
            </c:dLbl>
            <c:dLbl>
              <c:idx val="46"/>
              <c:layout>
                <c:manualLayout>
                  <c:x val="-7.407407407407407E-2"/>
                  <c:y val="3.485838779956426E-2"/>
                </c:manualLayout>
              </c:layout>
              <c:showVal val="1"/>
            </c:dLbl>
            <c:delete val="1"/>
          </c:dLbls>
          <c:xVal>
            <c:numRef>
              <c:f>'Peak data'!$D$3:$D$49</c:f>
              <c:numCache>
                <c:formatCode>General</c:formatCode>
                <c:ptCount val="47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data'!$A$3:$A$49</c:f>
              <c:numCache>
                <c:formatCode>General</c:formatCode>
                <c:ptCount val="47"/>
                <c:pt idx="0">
                  <c:v>71.83</c:v>
                </c:pt>
                <c:pt idx="1">
                  <c:v>71.83</c:v>
                </c:pt>
                <c:pt idx="2">
                  <c:v>71.83</c:v>
                </c:pt>
                <c:pt idx="3">
                  <c:v>71.709999999999994</c:v>
                </c:pt>
                <c:pt idx="4">
                  <c:v>71.59</c:v>
                </c:pt>
                <c:pt idx="5">
                  <c:v>71.47</c:v>
                </c:pt>
                <c:pt idx="6">
                  <c:v>71.239999999999995</c:v>
                </c:pt>
                <c:pt idx="7">
                  <c:v>71.239999999999995</c:v>
                </c:pt>
                <c:pt idx="8">
                  <c:v>71</c:v>
                </c:pt>
                <c:pt idx="9">
                  <c:v>70.89</c:v>
                </c:pt>
                <c:pt idx="10">
                  <c:v>70.77</c:v>
                </c:pt>
                <c:pt idx="11">
                  <c:v>70.650000000000006</c:v>
                </c:pt>
                <c:pt idx="12">
                  <c:v>70.53</c:v>
                </c:pt>
                <c:pt idx="13">
                  <c:v>70.3</c:v>
                </c:pt>
                <c:pt idx="14">
                  <c:v>70.180000000000007</c:v>
                </c:pt>
                <c:pt idx="15">
                  <c:v>70.180000000000007</c:v>
                </c:pt>
                <c:pt idx="16">
                  <c:v>69.95</c:v>
                </c:pt>
                <c:pt idx="17">
                  <c:v>69.709999999999994</c:v>
                </c:pt>
                <c:pt idx="18">
                  <c:v>69.599999999999994</c:v>
                </c:pt>
                <c:pt idx="19">
                  <c:v>69.48</c:v>
                </c:pt>
                <c:pt idx="20">
                  <c:v>69.36</c:v>
                </c:pt>
                <c:pt idx="21">
                  <c:v>69.239999999999995</c:v>
                </c:pt>
                <c:pt idx="22">
                  <c:v>69.010000000000005</c:v>
                </c:pt>
                <c:pt idx="23">
                  <c:v>68.77</c:v>
                </c:pt>
                <c:pt idx="24">
                  <c:v>68.540000000000006</c:v>
                </c:pt>
                <c:pt idx="25">
                  <c:v>68.540000000000006</c:v>
                </c:pt>
                <c:pt idx="26">
                  <c:v>68.3</c:v>
                </c:pt>
                <c:pt idx="27">
                  <c:v>68.3</c:v>
                </c:pt>
                <c:pt idx="28">
                  <c:v>68.19</c:v>
                </c:pt>
                <c:pt idx="29">
                  <c:v>68.069999999999993</c:v>
                </c:pt>
                <c:pt idx="30">
                  <c:v>68.42</c:v>
                </c:pt>
                <c:pt idx="31">
                  <c:v>68.3</c:v>
                </c:pt>
                <c:pt idx="32">
                  <c:v>68.42</c:v>
                </c:pt>
                <c:pt idx="33">
                  <c:v>68.42</c:v>
                </c:pt>
                <c:pt idx="34">
                  <c:v>68.77</c:v>
                </c:pt>
                <c:pt idx="35">
                  <c:v>68.66</c:v>
                </c:pt>
                <c:pt idx="36">
                  <c:v>68.540000000000006</c:v>
                </c:pt>
                <c:pt idx="37">
                  <c:v>68.77</c:v>
                </c:pt>
                <c:pt idx="38">
                  <c:v>68.540000000000006</c:v>
                </c:pt>
                <c:pt idx="39">
                  <c:v>68.66</c:v>
                </c:pt>
                <c:pt idx="40">
                  <c:v>68.540000000000006</c:v>
                </c:pt>
                <c:pt idx="41">
                  <c:v>68.77</c:v>
                </c:pt>
                <c:pt idx="42">
                  <c:v>68.89</c:v>
                </c:pt>
                <c:pt idx="43">
                  <c:v>68.540000000000006</c:v>
                </c:pt>
                <c:pt idx="44">
                  <c:v>68.540000000000006</c:v>
                </c:pt>
                <c:pt idx="45">
                  <c:v>68.66</c:v>
                </c:pt>
                <c:pt idx="46">
                  <c:v>69.12</c:v>
                </c:pt>
              </c:numCache>
            </c:numRef>
          </c:yVal>
        </c:ser>
        <c:axId val="113940736"/>
        <c:axId val="1139575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274</c:v>
                </c:pt>
                <c:pt idx="1">
                  <c:v>268</c:v>
                </c:pt>
                <c:pt idx="2">
                  <c:v>392</c:v>
                </c:pt>
                <c:pt idx="3">
                  <c:v>534</c:v>
                </c:pt>
                <c:pt idx="4">
                  <c:v>657</c:v>
                </c:pt>
                <c:pt idx="5">
                  <c:v>788</c:v>
                </c:pt>
                <c:pt idx="6">
                  <c:v>936</c:v>
                </c:pt>
                <c:pt idx="7">
                  <c:v>1079</c:v>
                </c:pt>
                <c:pt idx="8">
                  <c:v>1211</c:v>
                </c:pt>
                <c:pt idx="9">
                  <c:v>1361</c:v>
                </c:pt>
                <c:pt idx="10">
                  <c:v>1513</c:v>
                </c:pt>
                <c:pt idx="11">
                  <c:v>1652</c:v>
                </c:pt>
                <c:pt idx="12">
                  <c:v>1799</c:v>
                </c:pt>
                <c:pt idx="13">
                  <c:v>1954</c:v>
                </c:pt>
                <c:pt idx="14">
                  <c:v>2098</c:v>
                </c:pt>
                <c:pt idx="15">
                  <c:v>2247</c:v>
                </c:pt>
                <c:pt idx="16">
                  <c:v>2404</c:v>
                </c:pt>
                <c:pt idx="17">
                  <c:v>2553</c:v>
                </c:pt>
                <c:pt idx="18">
                  <c:v>2701</c:v>
                </c:pt>
                <c:pt idx="19">
                  <c:v>2852</c:v>
                </c:pt>
                <c:pt idx="20">
                  <c:v>3008</c:v>
                </c:pt>
                <c:pt idx="21">
                  <c:v>3155</c:v>
                </c:pt>
                <c:pt idx="22">
                  <c:v>3306</c:v>
                </c:pt>
                <c:pt idx="23">
                  <c:v>3459</c:v>
                </c:pt>
                <c:pt idx="24">
                  <c:v>3612</c:v>
                </c:pt>
                <c:pt idx="25">
                  <c:v>3763</c:v>
                </c:pt>
                <c:pt idx="26">
                  <c:v>3908</c:v>
                </c:pt>
                <c:pt idx="27">
                  <c:v>4047</c:v>
                </c:pt>
                <c:pt idx="28">
                  <c:v>4187</c:v>
                </c:pt>
                <c:pt idx="29">
                  <c:v>4328</c:v>
                </c:pt>
                <c:pt idx="30">
                  <c:v>4625</c:v>
                </c:pt>
                <c:pt idx="31">
                  <c:v>4768</c:v>
                </c:pt>
                <c:pt idx="32">
                  <c:v>4927</c:v>
                </c:pt>
                <c:pt idx="33">
                  <c:v>5075</c:v>
                </c:pt>
                <c:pt idx="34">
                  <c:v>5231</c:v>
                </c:pt>
                <c:pt idx="35">
                  <c:v>5379</c:v>
                </c:pt>
                <c:pt idx="36">
                  <c:v>5533</c:v>
                </c:pt>
                <c:pt idx="37">
                  <c:v>5685</c:v>
                </c:pt>
                <c:pt idx="38">
                  <c:v>5836</c:v>
                </c:pt>
                <c:pt idx="39">
                  <c:v>5984</c:v>
                </c:pt>
                <c:pt idx="40">
                  <c:v>6286</c:v>
                </c:pt>
                <c:pt idx="41">
                  <c:v>6608</c:v>
                </c:pt>
                <c:pt idx="42">
                  <c:v>6911</c:v>
                </c:pt>
                <c:pt idx="43">
                  <c:v>7061</c:v>
                </c:pt>
                <c:pt idx="44">
                  <c:v>7218</c:v>
                </c:pt>
                <c:pt idx="45">
                  <c:v>7367</c:v>
                </c:pt>
                <c:pt idx="46">
                  <c:v>7500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137.5</c:v>
                </c:pt>
                <c:pt idx="1">
                  <c:v>134.9</c:v>
                </c:pt>
                <c:pt idx="2">
                  <c:v>135.1</c:v>
                </c:pt>
                <c:pt idx="3">
                  <c:v>150.80000000000001</c:v>
                </c:pt>
                <c:pt idx="4">
                  <c:v>168.2</c:v>
                </c:pt>
                <c:pt idx="5">
                  <c:v>182.6</c:v>
                </c:pt>
                <c:pt idx="6">
                  <c:v>198.8</c:v>
                </c:pt>
                <c:pt idx="7">
                  <c:v>217.7</c:v>
                </c:pt>
                <c:pt idx="8">
                  <c:v>234.3</c:v>
                </c:pt>
                <c:pt idx="9">
                  <c:v>250.9</c:v>
                </c:pt>
                <c:pt idx="10">
                  <c:v>269.89999999999998</c:v>
                </c:pt>
                <c:pt idx="11">
                  <c:v>288.8</c:v>
                </c:pt>
                <c:pt idx="12">
                  <c:v>306.2</c:v>
                </c:pt>
                <c:pt idx="13">
                  <c:v>325</c:v>
                </c:pt>
                <c:pt idx="14">
                  <c:v>344.9</c:v>
                </c:pt>
                <c:pt idx="15">
                  <c:v>362.1</c:v>
                </c:pt>
                <c:pt idx="16">
                  <c:v>383.9</c:v>
                </c:pt>
                <c:pt idx="17">
                  <c:v>403.5</c:v>
                </c:pt>
                <c:pt idx="18">
                  <c:v>422.9</c:v>
                </c:pt>
                <c:pt idx="19">
                  <c:v>441.6</c:v>
                </c:pt>
                <c:pt idx="20">
                  <c:v>460.7</c:v>
                </c:pt>
                <c:pt idx="21">
                  <c:v>481.4</c:v>
                </c:pt>
                <c:pt idx="22">
                  <c:v>501.8</c:v>
                </c:pt>
                <c:pt idx="23">
                  <c:v>520.1</c:v>
                </c:pt>
                <c:pt idx="24">
                  <c:v>542.6</c:v>
                </c:pt>
                <c:pt idx="25">
                  <c:v>561.70000000000005</c:v>
                </c:pt>
                <c:pt idx="26">
                  <c:v>577.9</c:v>
                </c:pt>
                <c:pt idx="27">
                  <c:v>590.29999999999995</c:v>
                </c:pt>
                <c:pt idx="28">
                  <c:v>588.1</c:v>
                </c:pt>
                <c:pt idx="29">
                  <c:v>582.5</c:v>
                </c:pt>
                <c:pt idx="30">
                  <c:v>563.9</c:v>
                </c:pt>
                <c:pt idx="31">
                  <c:v>548</c:v>
                </c:pt>
                <c:pt idx="32">
                  <c:v>534.79999999999995</c:v>
                </c:pt>
                <c:pt idx="33">
                  <c:v>519.5</c:v>
                </c:pt>
                <c:pt idx="34">
                  <c:v>503</c:v>
                </c:pt>
                <c:pt idx="35">
                  <c:v>487.7</c:v>
                </c:pt>
                <c:pt idx="36">
                  <c:v>473.5</c:v>
                </c:pt>
                <c:pt idx="37">
                  <c:v>462.1</c:v>
                </c:pt>
                <c:pt idx="38">
                  <c:v>446.6</c:v>
                </c:pt>
                <c:pt idx="39">
                  <c:v>437.1</c:v>
                </c:pt>
                <c:pt idx="40">
                  <c:v>411.5</c:v>
                </c:pt>
                <c:pt idx="41">
                  <c:v>389.9</c:v>
                </c:pt>
                <c:pt idx="42">
                  <c:v>370.7</c:v>
                </c:pt>
                <c:pt idx="43">
                  <c:v>361.5</c:v>
                </c:pt>
                <c:pt idx="44">
                  <c:v>352.8</c:v>
                </c:pt>
                <c:pt idx="45">
                  <c:v>343</c:v>
                </c:pt>
                <c:pt idx="46">
                  <c:v>335</c:v>
                </c:pt>
              </c:numCache>
            </c:numRef>
          </c:yVal>
          <c:smooth val="1"/>
        </c:ser>
        <c:axId val="114044288"/>
        <c:axId val="114046080"/>
      </c:scatterChart>
      <c:valAx>
        <c:axId val="11394073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957504"/>
        <c:crosses val="autoZero"/>
        <c:crossBetween val="midCat"/>
      </c:valAx>
      <c:valAx>
        <c:axId val="113957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7.7592300962379774E-3"/>
              <c:y val="0.1586185305268217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940736"/>
        <c:crosses val="autoZero"/>
        <c:crossBetween val="midCat"/>
      </c:valAx>
      <c:valAx>
        <c:axId val="114044288"/>
        <c:scaling>
          <c:orientation val="minMax"/>
        </c:scaling>
        <c:delete val="1"/>
        <c:axPos val="b"/>
        <c:numFmt formatCode="General" sourceLinked="1"/>
        <c:tickLblPos val="none"/>
        <c:crossAx val="114046080"/>
        <c:crosses val="autoZero"/>
        <c:crossBetween val="midCat"/>
      </c:valAx>
      <c:valAx>
        <c:axId val="11404608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04428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0927384076995"/>
          <c:y val="0.95055924382001267"/>
          <c:w val="0.66832009332166864"/>
          <c:h val="4.2113975949084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60</c:v>
                </c:pt>
                <c:pt idx="1">
                  <c:v>70</c:v>
                </c:pt>
                <c:pt idx="2">
                  <c:v>74</c:v>
                </c:pt>
                <c:pt idx="3">
                  <c:v>77</c:v>
                </c:pt>
                <c:pt idx="4">
                  <c:v>83</c:v>
                </c:pt>
                <c:pt idx="5">
                  <c:v>90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86</c:v>
                </c:pt>
                <c:pt idx="6">
                  <c:v>85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9.9</c:v>
                </c:pt>
                <c:pt idx="1">
                  <c:v>25</c:v>
                </c:pt>
                <c:pt idx="2">
                  <c:v>45.5</c:v>
                </c:pt>
                <c:pt idx="3">
                  <c:v>59</c:v>
                </c:pt>
                <c:pt idx="4">
                  <c:v>90</c:v>
                </c:pt>
                <c:pt idx="5">
                  <c:v>158</c:v>
                </c:pt>
                <c:pt idx="6">
                  <c:v>182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90</c:v>
                </c:pt>
                <c:pt idx="1">
                  <c:v>114</c:v>
                </c:pt>
                <c:pt idx="2">
                  <c:v>130</c:v>
                </c:pt>
                <c:pt idx="3">
                  <c:v>122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</c:numCache>
            </c:numRef>
          </c:yVal>
        </c:ser>
        <c:axId val="153356160"/>
        <c:axId val="798981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3.54</c:v>
                </c:pt>
                <c:pt idx="1">
                  <c:v>5.3100000000000005</c:v>
                </c:pt>
                <c:pt idx="2">
                  <c:v>6.1950000000000003</c:v>
                </c:pt>
                <c:pt idx="3">
                  <c:v>6.1950000000000003</c:v>
                </c:pt>
                <c:pt idx="4">
                  <c:v>7.9650000000000007</c:v>
                </c:pt>
                <c:pt idx="5">
                  <c:v>12.242500000000001</c:v>
                </c:pt>
                <c:pt idx="6">
                  <c:v>12.242500000000001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0.67402894135567404</c:v>
                </c:pt>
                <c:pt idx="1">
                  <c:v>2.0220868240670224</c:v>
                </c:pt>
                <c:pt idx="2">
                  <c:v>3.5386519421172888</c:v>
                </c:pt>
                <c:pt idx="3">
                  <c:v>4.7182025894897182</c:v>
                </c:pt>
                <c:pt idx="4">
                  <c:v>7.5828255902513346</c:v>
                </c:pt>
                <c:pt idx="5">
                  <c:v>13.986100533130239</c:v>
                </c:pt>
                <c:pt idx="6">
                  <c:v>16.317117288651946</c:v>
                </c:pt>
              </c:numCache>
            </c:numRef>
          </c:yVal>
        </c:ser>
        <c:axId val="79901440"/>
        <c:axId val="79899648"/>
      </c:scatterChart>
      <c:valAx>
        <c:axId val="1533561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98112"/>
        <c:crosses val="autoZero"/>
        <c:crossBetween val="midCat"/>
      </c:valAx>
      <c:valAx>
        <c:axId val="798981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56160"/>
        <c:crosses val="autoZero"/>
        <c:crossBetween val="midCat"/>
      </c:valAx>
      <c:valAx>
        <c:axId val="79899648"/>
        <c:scaling>
          <c:orientation val="minMax"/>
        </c:scaling>
        <c:axPos val="r"/>
        <c:numFmt formatCode="0.0" sourceLinked="0"/>
        <c:tickLblPos val="nextTo"/>
        <c:crossAx val="79901440"/>
        <c:crosses val="max"/>
        <c:crossBetween val="midCat"/>
      </c:valAx>
      <c:valAx>
        <c:axId val="79901440"/>
        <c:scaling>
          <c:orientation val="minMax"/>
        </c:scaling>
        <c:delete val="1"/>
        <c:axPos val="b"/>
        <c:numFmt formatCode="General" sourceLinked="1"/>
        <c:tickLblPos val="none"/>
        <c:crossAx val="798996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60</c:v>
                </c:pt>
                <c:pt idx="1">
                  <c:v>70</c:v>
                </c:pt>
                <c:pt idx="2">
                  <c:v>74</c:v>
                </c:pt>
                <c:pt idx="3">
                  <c:v>77</c:v>
                </c:pt>
                <c:pt idx="4">
                  <c:v>83</c:v>
                </c:pt>
                <c:pt idx="5">
                  <c:v>90</c:v>
                </c:pt>
                <c:pt idx="6">
                  <c:v>89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81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86</c:v>
                </c:pt>
                <c:pt idx="5">
                  <c:v>86</c:v>
                </c:pt>
                <c:pt idx="6">
                  <c:v>85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9.9</c:v>
                </c:pt>
                <c:pt idx="1">
                  <c:v>25</c:v>
                </c:pt>
                <c:pt idx="2">
                  <c:v>45.5</c:v>
                </c:pt>
                <c:pt idx="3">
                  <c:v>59</c:v>
                </c:pt>
                <c:pt idx="4">
                  <c:v>90</c:v>
                </c:pt>
                <c:pt idx="5">
                  <c:v>158</c:v>
                </c:pt>
                <c:pt idx="6">
                  <c:v>182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90</c:v>
                </c:pt>
                <c:pt idx="1">
                  <c:v>114</c:v>
                </c:pt>
                <c:pt idx="2">
                  <c:v>130</c:v>
                </c:pt>
                <c:pt idx="3">
                  <c:v>122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</c:numCache>
            </c:numRef>
          </c:yVal>
        </c:ser>
        <c:axId val="79922688"/>
        <c:axId val="7992460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4.8</c:v>
                </c:pt>
                <c:pt idx="1">
                  <c:v>7.2</c:v>
                </c:pt>
                <c:pt idx="2">
                  <c:v>8.4</c:v>
                </c:pt>
                <c:pt idx="3">
                  <c:v>8.4</c:v>
                </c:pt>
                <c:pt idx="4">
                  <c:v>10.8</c:v>
                </c:pt>
                <c:pt idx="5">
                  <c:v>16.600000000000001</c:v>
                </c:pt>
                <c:pt idx="6">
                  <c:v>16.600000000000001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0.50489113284947928</c:v>
                </c:pt>
                <c:pt idx="1">
                  <c:v>1.514673398548438</c:v>
                </c:pt>
                <c:pt idx="2">
                  <c:v>2.6506784474597667</c:v>
                </c:pt>
                <c:pt idx="3">
                  <c:v>3.5342379299463551</c:v>
                </c:pt>
                <c:pt idx="4">
                  <c:v>5.6800252445566421</c:v>
                </c:pt>
                <c:pt idx="5">
                  <c:v>10.476491006626699</c:v>
                </c:pt>
                <c:pt idx="6">
                  <c:v>12.22257284106448</c:v>
                </c:pt>
              </c:numCache>
            </c:numRef>
          </c:yVal>
        </c:ser>
        <c:axId val="82082432"/>
        <c:axId val="82080896"/>
      </c:scatterChart>
      <c:valAx>
        <c:axId val="799226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924608"/>
        <c:crosses val="autoZero"/>
        <c:crossBetween val="midCat"/>
      </c:valAx>
      <c:valAx>
        <c:axId val="799246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922688"/>
        <c:crosses val="autoZero"/>
        <c:crossBetween val="midCat"/>
      </c:valAx>
      <c:valAx>
        <c:axId val="82080896"/>
        <c:scaling>
          <c:orientation val="minMax"/>
        </c:scaling>
        <c:axPos val="r"/>
        <c:numFmt formatCode="0.0" sourceLinked="0"/>
        <c:tickLblPos val="nextTo"/>
        <c:crossAx val="82082432"/>
        <c:crosses val="max"/>
        <c:crossBetween val="midCat"/>
      </c:valAx>
      <c:valAx>
        <c:axId val="82082432"/>
        <c:scaling>
          <c:orientation val="minMax"/>
        </c:scaling>
        <c:delete val="1"/>
        <c:axPos val="b"/>
        <c:numFmt formatCode="General" sourceLinked="1"/>
        <c:tickLblPos val="none"/>
        <c:crossAx val="820808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73</c:v>
                </c:pt>
                <c:pt idx="1">
                  <c:v>78</c:v>
                </c:pt>
                <c:pt idx="2">
                  <c:v>78</c:v>
                </c:pt>
                <c:pt idx="3">
                  <c:v>84</c:v>
                </c:pt>
                <c:pt idx="4">
                  <c:v>77</c:v>
                </c:pt>
                <c:pt idx="5">
                  <c:v>82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92</c:v>
                </c:pt>
                <c:pt idx="1">
                  <c:v>93</c:v>
                </c:pt>
                <c:pt idx="2">
                  <c:v>93</c:v>
                </c:pt>
                <c:pt idx="3">
                  <c:v>91</c:v>
                </c:pt>
                <c:pt idx="4">
                  <c:v>92</c:v>
                </c:pt>
                <c:pt idx="5">
                  <c:v>91</c:v>
                </c:pt>
                <c:pt idx="6">
                  <c:v>92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20.7</c:v>
                </c:pt>
                <c:pt idx="1">
                  <c:v>33</c:v>
                </c:pt>
                <c:pt idx="2">
                  <c:v>42</c:v>
                </c:pt>
                <c:pt idx="3">
                  <c:v>67</c:v>
                </c:pt>
                <c:pt idx="4">
                  <c:v>70</c:v>
                </c:pt>
                <c:pt idx="5">
                  <c:v>57</c:v>
                </c:pt>
                <c:pt idx="6">
                  <c:v>67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112</c:v>
                </c:pt>
                <c:pt idx="1">
                  <c:v>102</c:v>
                </c:pt>
                <c:pt idx="2">
                  <c:v>95</c:v>
                </c:pt>
                <c:pt idx="3">
                  <c:v>107</c:v>
                </c:pt>
                <c:pt idx="4">
                  <c:v>98</c:v>
                </c:pt>
                <c:pt idx="5">
                  <c:v>74</c:v>
                </c:pt>
                <c:pt idx="6">
                  <c:v>77</c:v>
                </c:pt>
              </c:numCache>
            </c:numRef>
          </c:yVal>
        </c:ser>
        <c:axId val="86236544"/>
        <c:axId val="863083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8.8500000000000014</c:v>
                </c:pt>
                <c:pt idx="1">
                  <c:v>7.9650000000000007</c:v>
                </c:pt>
                <c:pt idx="2">
                  <c:v>6.1950000000000003</c:v>
                </c:pt>
                <c:pt idx="3">
                  <c:v>7.9650000000000007</c:v>
                </c:pt>
                <c:pt idx="4">
                  <c:v>6.1950000000000003</c:v>
                </c:pt>
                <c:pt idx="5">
                  <c:v>4.4250000000000007</c:v>
                </c:pt>
                <c:pt idx="6">
                  <c:v>4.4250000000000007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1.6850723533891854</c:v>
                </c:pt>
                <c:pt idx="1">
                  <c:v>3.0331302361005337</c:v>
                </c:pt>
                <c:pt idx="2">
                  <c:v>3.5386519421172888</c:v>
                </c:pt>
                <c:pt idx="3">
                  <c:v>6.0662604722010673</c:v>
                </c:pt>
                <c:pt idx="4">
                  <c:v>5.8977532368621475</c:v>
                </c:pt>
                <c:pt idx="5">
                  <c:v>5.0552170601675561</c:v>
                </c:pt>
                <c:pt idx="6">
                  <c:v>5.8977532368621484</c:v>
                </c:pt>
              </c:numCache>
            </c:numRef>
          </c:yVal>
        </c:ser>
        <c:axId val="86397696"/>
        <c:axId val="86309888"/>
      </c:scatterChart>
      <c:valAx>
        <c:axId val="862365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08352"/>
        <c:crosses val="autoZero"/>
        <c:crossBetween val="midCat"/>
      </c:valAx>
      <c:valAx>
        <c:axId val="863083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36544"/>
        <c:crosses val="autoZero"/>
        <c:crossBetween val="midCat"/>
      </c:valAx>
      <c:valAx>
        <c:axId val="86309888"/>
        <c:scaling>
          <c:orientation val="minMax"/>
        </c:scaling>
        <c:axPos val="r"/>
        <c:numFmt formatCode="0.0" sourceLinked="0"/>
        <c:tickLblPos val="nextTo"/>
        <c:crossAx val="86397696"/>
        <c:crosses val="max"/>
        <c:crossBetween val="midCat"/>
      </c:valAx>
      <c:valAx>
        <c:axId val="86397696"/>
        <c:scaling>
          <c:orientation val="minMax"/>
        </c:scaling>
        <c:delete val="1"/>
        <c:axPos val="b"/>
        <c:numFmt formatCode="General" sourceLinked="1"/>
        <c:tickLblPos val="none"/>
        <c:crossAx val="863098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73</c:v>
                </c:pt>
                <c:pt idx="1">
                  <c:v>78</c:v>
                </c:pt>
                <c:pt idx="2">
                  <c:v>78</c:v>
                </c:pt>
                <c:pt idx="3">
                  <c:v>84</c:v>
                </c:pt>
                <c:pt idx="4">
                  <c:v>77</c:v>
                </c:pt>
                <c:pt idx="5">
                  <c:v>82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92</c:v>
                </c:pt>
                <c:pt idx="1">
                  <c:v>93</c:v>
                </c:pt>
                <c:pt idx="2">
                  <c:v>93</c:v>
                </c:pt>
                <c:pt idx="3">
                  <c:v>91</c:v>
                </c:pt>
                <c:pt idx="4">
                  <c:v>92</c:v>
                </c:pt>
                <c:pt idx="5">
                  <c:v>91</c:v>
                </c:pt>
                <c:pt idx="6">
                  <c:v>92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20.7</c:v>
                </c:pt>
                <c:pt idx="1">
                  <c:v>33</c:v>
                </c:pt>
                <c:pt idx="2">
                  <c:v>42</c:v>
                </c:pt>
                <c:pt idx="3">
                  <c:v>67</c:v>
                </c:pt>
                <c:pt idx="4">
                  <c:v>70</c:v>
                </c:pt>
                <c:pt idx="5">
                  <c:v>57</c:v>
                </c:pt>
                <c:pt idx="6">
                  <c:v>67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112</c:v>
                </c:pt>
                <c:pt idx="1">
                  <c:v>102</c:v>
                </c:pt>
                <c:pt idx="2">
                  <c:v>95</c:v>
                </c:pt>
                <c:pt idx="3">
                  <c:v>107</c:v>
                </c:pt>
                <c:pt idx="4">
                  <c:v>98</c:v>
                </c:pt>
                <c:pt idx="5">
                  <c:v>74</c:v>
                </c:pt>
                <c:pt idx="6">
                  <c:v>77</c:v>
                </c:pt>
              </c:numCache>
            </c:numRef>
          </c:yVal>
        </c:ser>
        <c:axId val="87356928"/>
        <c:axId val="8735884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12</c:v>
                </c:pt>
                <c:pt idx="1">
                  <c:v>10.8</c:v>
                </c:pt>
                <c:pt idx="2">
                  <c:v>8.4</c:v>
                </c:pt>
                <c:pt idx="3">
                  <c:v>10.8</c:v>
                </c:pt>
                <c:pt idx="4">
                  <c:v>8.4</c:v>
                </c:pt>
                <c:pt idx="5">
                  <c:v>6</c:v>
                </c:pt>
                <c:pt idx="6">
                  <c:v>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1.2622278321236984</c:v>
                </c:pt>
                <c:pt idx="1">
                  <c:v>2.2720100978226569</c:v>
                </c:pt>
                <c:pt idx="2">
                  <c:v>2.6506784474597667</c:v>
                </c:pt>
                <c:pt idx="3">
                  <c:v>4.5440201956453139</c:v>
                </c:pt>
                <c:pt idx="4">
                  <c:v>4.417797412432944</c:v>
                </c:pt>
                <c:pt idx="5">
                  <c:v>3.7866834963710949</c:v>
                </c:pt>
                <c:pt idx="6">
                  <c:v>4.417797412432944</c:v>
                </c:pt>
              </c:numCache>
            </c:numRef>
          </c:yVal>
        </c:ser>
        <c:axId val="88234624"/>
        <c:axId val="88233088"/>
      </c:scatterChart>
      <c:valAx>
        <c:axId val="873569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58848"/>
        <c:crosses val="autoZero"/>
        <c:crossBetween val="midCat"/>
      </c:valAx>
      <c:valAx>
        <c:axId val="873588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56928"/>
        <c:crosses val="autoZero"/>
        <c:crossBetween val="midCat"/>
      </c:valAx>
      <c:valAx>
        <c:axId val="88233088"/>
        <c:scaling>
          <c:orientation val="minMax"/>
        </c:scaling>
        <c:axPos val="r"/>
        <c:numFmt formatCode="0.0" sourceLinked="0"/>
        <c:tickLblPos val="nextTo"/>
        <c:crossAx val="88234624"/>
        <c:crosses val="max"/>
        <c:crossBetween val="midCat"/>
      </c:valAx>
      <c:valAx>
        <c:axId val="88234624"/>
        <c:scaling>
          <c:orientation val="minMax"/>
        </c:scaling>
        <c:delete val="1"/>
        <c:axPos val="b"/>
        <c:numFmt formatCode="General" sourceLinked="1"/>
        <c:tickLblPos val="none"/>
        <c:crossAx val="882330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70</c:v>
                </c:pt>
                <c:pt idx="1">
                  <c:v>81</c:v>
                </c:pt>
                <c:pt idx="2">
                  <c:v>80</c:v>
                </c:pt>
                <c:pt idx="3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92</c:v>
                </c:pt>
                <c:pt idx="1">
                  <c:v>93</c:v>
                </c:pt>
                <c:pt idx="2">
                  <c:v>93</c:v>
                </c:pt>
                <c:pt idx="3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16.600000000000001</c:v>
                </c:pt>
                <c:pt idx="1">
                  <c:v>14.4</c:v>
                </c:pt>
                <c:pt idx="2">
                  <c:v>22</c:v>
                </c:pt>
                <c:pt idx="3">
                  <c:v>29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99</c:v>
                </c:pt>
                <c:pt idx="1">
                  <c:v>63</c:v>
                </c:pt>
                <c:pt idx="2">
                  <c:v>65</c:v>
                </c:pt>
                <c:pt idx="3">
                  <c:v>65</c:v>
                </c:pt>
              </c:numCache>
            </c:numRef>
          </c:yVal>
        </c:ser>
        <c:axId val="89935232"/>
        <c:axId val="902241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7.08</c:v>
                </c:pt>
                <c:pt idx="1">
                  <c:v>3.54</c:v>
                </c:pt>
                <c:pt idx="2">
                  <c:v>3.54</c:v>
                </c:pt>
                <c:pt idx="3">
                  <c:v>3.54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1.3480578827113481</c:v>
                </c:pt>
                <c:pt idx="2">
                  <c:v>2.022086824067022</c:v>
                </c:pt>
                <c:pt idx="3">
                  <c:v>2.6961157654226962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768128"/>
        <c:axId val="90225664"/>
      </c:scatterChart>
      <c:valAx>
        <c:axId val="89935232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24128"/>
        <c:crosses val="autoZero"/>
        <c:crossBetween val="midCat"/>
      </c:valAx>
      <c:valAx>
        <c:axId val="902241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935232"/>
        <c:crosses val="autoZero"/>
        <c:crossBetween val="midCat"/>
      </c:valAx>
      <c:valAx>
        <c:axId val="90225664"/>
        <c:scaling>
          <c:orientation val="minMax"/>
        </c:scaling>
        <c:axPos val="r"/>
        <c:numFmt formatCode="0.0" sourceLinked="0"/>
        <c:tickLblPos val="nextTo"/>
        <c:crossAx val="90768128"/>
        <c:crosses val="max"/>
        <c:crossBetween val="midCat"/>
      </c:valAx>
      <c:valAx>
        <c:axId val="90768128"/>
        <c:scaling>
          <c:orientation val="minMax"/>
        </c:scaling>
        <c:delete val="1"/>
        <c:axPos val="b"/>
        <c:numFmt formatCode="General" sourceLinked="1"/>
        <c:tickLblPos val="none"/>
        <c:crossAx val="902256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70</c:v>
                </c:pt>
                <c:pt idx="1">
                  <c:v>81</c:v>
                </c:pt>
                <c:pt idx="2">
                  <c:v>80</c:v>
                </c:pt>
                <c:pt idx="3">
                  <c:v>81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92</c:v>
                </c:pt>
                <c:pt idx="1">
                  <c:v>93</c:v>
                </c:pt>
                <c:pt idx="2">
                  <c:v>93</c:v>
                </c:pt>
                <c:pt idx="3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16.600000000000001</c:v>
                </c:pt>
                <c:pt idx="1">
                  <c:v>14.4</c:v>
                </c:pt>
                <c:pt idx="2">
                  <c:v>22</c:v>
                </c:pt>
                <c:pt idx="3">
                  <c:v>29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99</c:v>
                </c:pt>
                <c:pt idx="1">
                  <c:v>63</c:v>
                </c:pt>
                <c:pt idx="2">
                  <c:v>65</c:v>
                </c:pt>
                <c:pt idx="3">
                  <c:v>65</c:v>
                </c:pt>
              </c:numCache>
            </c:numRef>
          </c:yVal>
        </c:ser>
        <c:axId val="97994240"/>
        <c:axId val="979961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9.6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1.0097822656989586</c:v>
                </c:pt>
                <c:pt idx="2">
                  <c:v>1.514673398548438</c:v>
                </c:pt>
                <c:pt idx="3">
                  <c:v>2.0195645313979171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8138752"/>
        <c:axId val="98137216"/>
      </c:scatterChart>
      <c:valAx>
        <c:axId val="97994240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96160"/>
        <c:crosses val="autoZero"/>
        <c:crossBetween val="midCat"/>
      </c:valAx>
      <c:valAx>
        <c:axId val="979961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94240"/>
        <c:crosses val="autoZero"/>
        <c:crossBetween val="midCat"/>
      </c:valAx>
      <c:valAx>
        <c:axId val="98137216"/>
        <c:scaling>
          <c:orientation val="minMax"/>
        </c:scaling>
        <c:axPos val="r"/>
        <c:numFmt formatCode="0.0" sourceLinked="0"/>
        <c:tickLblPos val="nextTo"/>
        <c:crossAx val="98138752"/>
        <c:crosses val="max"/>
        <c:crossBetween val="midCat"/>
      </c:valAx>
      <c:valAx>
        <c:axId val="98138752"/>
        <c:scaling>
          <c:orientation val="minMax"/>
        </c:scaling>
        <c:delete val="1"/>
        <c:axPos val="b"/>
        <c:numFmt formatCode="General" sourceLinked="1"/>
        <c:tickLblPos val="none"/>
        <c:crossAx val="98137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0.97</cdr:x>
      <cdr:y>0.24183</cdr:y>
    </cdr:from>
    <cdr:to>
      <cdr:x>0.99888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6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 72 Volts/550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0.00444</cdr:x>
      <cdr:y>0.12418</cdr:y>
    </cdr:from>
    <cdr:to>
      <cdr:x>0.04555</cdr:x>
      <cdr:y>0.85948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090" y="723900"/>
          <a:ext cx="352416" cy="428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0.96889</cdr:x>
      <cdr:y>0.24183</cdr:y>
    </cdr:from>
    <cdr:to>
      <cdr:x>0.99777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0583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72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C51" sqref="C51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 s="3">
        <v>71.83</v>
      </c>
      <c r="B3" s="3">
        <v>137.5</v>
      </c>
      <c r="C3" s="3">
        <v>550.70000000000005</v>
      </c>
      <c r="D3" s="3">
        <v>274</v>
      </c>
      <c r="E3" s="3">
        <v>80.599999999999994</v>
      </c>
      <c r="F3" s="8">
        <f t="shared" ref="F3:F246" si="0">(D3*E3)/9507</f>
        <v>2.3229620279793832</v>
      </c>
      <c r="G3" s="7">
        <f t="shared" ref="G3:G246" si="1">SUM(E3*0.7375)</f>
        <v>59.442500000000003</v>
      </c>
      <c r="H3" s="7">
        <f t="shared" ref="H3:H246" si="2">SUM(D3*G3)/5252</f>
        <v>3.10115099009901</v>
      </c>
      <c r="I3" s="9"/>
      <c r="J3" s="5"/>
      <c r="L3" s="4"/>
      <c r="M3" s="4"/>
      <c r="N3" s="4"/>
    </row>
    <row r="4" spans="1:14" s="3" customFormat="1" ht="12.75" customHeight="1">
      <c r="A4" s="3">
        <v>71.83</v>
      </c>
      <c r="B4" s="3">
        <v>134.9</v>
      </c>
      <c r="C4" s="3">
        <v>550.1</v>
      </c>
      <c r="D4" s="3">
        <v>268</v>
      </c>
      <c r="E4" s="3">
        <v>80.599999999999994</v>
      </c>
      <c r="F4" s="8">
        <f t="shared" ref="F4:F64" si="3">(D4*E4)/9507</f>
        <v>2.2720942463447984</v>
      </c>
      <c r="G4" s="7">
        <f t="shared" ref="G4:G64" si="4">SUM(E4*0.7375)</f>
        <v>59.442500000000003</v>
      </c>
      <c r="H4" s="7">
        <f t="shared" ref="H4:H64" si="5">SUM(D4*G4)/5252</f>
        <v>3.0332425742574256</v>
      </c>
      <c r="I4" s="9"/>
      <c r="J4" s="5"/>
      <c r="L4" s="4"/>
      <c r="M4" s="4"/>
      <c r="N4" s="4"/>
    </row>
    <row r="5" spans="1:14" s="3" customFormat="1" ht="12.75" customHeight="1">
      <c r="A5" s="3">
        <v>71.83</v>
      </c>
      <c r="B5" s="3">
        <v>135.1</v>
      </c>
      <c r="C5" s="3">
        <v>549.20000000000005</v>
      </c>
      <c r="D5" s="3">
        <v>392</v>
      </c>
      <c r="E5" s="3">
        <v>80.599999999999994</v>
      </c>
      <c r="F5" s="8">
        <f t="shared" si="3"/>
        <v>3.323361733459556</v>
      </c>
      <c r="G5" s="7">
        <f t="shared" si="4"/>
        <v>59.442500000000003</v>
      </c>
      <c r="H5" s="7">
        <f t="shared" si="5"/>
        <v>4.436683168316832</v>
      </c>
      <c r="I5" s="9"/>
      <c r="J5" s="5"/>
      <c r="L5" s="4"/>
      <c r="M5" s="4"/>
      <c r="N5" s="4"/>
    </row>
    <row r="6" spans="1:14" s="3" customFormat="1" ht="12.75" customHeight="1">
      <c r="A6" s="3">
        <v>71.709999999999994</v>
      </c>
      <c r="B6" s="3">
        <v>150.80000000000001</v>
      </c>
      <c r="C6" s="3">
        <v>549.4</v>
      </c>
      <c r="D6" s="3">
        <v>534</v>
      </c>
      <c r="E6" s="3">
        <v>79.400000000000006</v>
      </c>
      <c r="F6" s="8">
        <f t="shared" si="3"/>
        <v>4.4598295992426635</v>
      </c>
      <c r="G6" s="7">
        <f t="shared" si="4"/>
        <v>58.557500000000005</v>
      </c>
      <c r="H6" s="7">
        <f t="shared" si="5"/>
        <v>5.9538661462300082</v>
      </c>
      <c r="I6" s="9"/>
      <c r="J6" s="5"/>
      <c r="L6" s="4"/>
      <c r="M6" s="4"/>
      <c r="N6" s="4"/>
    </row>
    <row r="7" spans="1:14" s="3" customFormat="1" ht="12.75" customHeight="1">
      <c r="A7" s="3">
        <v>71.59</v>
      </c>
      <c r="B7" s="3">
        <v>168.2</v>
      </c>
      <c r="C7" s="3">
        <v>548.20000000000005</v>
      </c>
      <c r="D7" s="3">
        <v>657</v>
      </c>
      <c r="E7" s="3">
        <v>79.400000000000006</v>
      </c>
      <c r="F7" s="8">
        <f t="shared" si="3"/>
        <v>5.4870937204165351</v>
      </c>
      <c r="G7" s="7">
        <f t="shared" si="4"/>
        <v>58.557500000000005</v>
      </c>
      <c r="H7" s="7">
        <f t="shared" si="5"/>
        <v>7.3252622810357968</v>
      </c>
      <c r="I7" s="9"/>
      <c r="J7" s="5"/>
      <c r="L7" s="4"/>
      <c r="M7" s="4"/>
      <c r="N7" s="4"/>
    </row>
    <row r="8" spans="1:14" s="3" customFormat="1" ht="12.75" customHeight="1">
      <c r="A8" s="3">
        <v>71.47</v>
      </c>
      <c r="B8" s="3">
        <v>182.6</v>
      </c>
      <c r="C8" s="3">
        <v>549.1</v>
      </c>
      <c r="D8" s="3">
        <v>788</v>
      </c>
      <c r="E8" s="3">
        <v>79.400000000000006</v>
      </c>
      <c r="F8" s="8">
        <f t="shared" si="3"/>
        <v>6.5811717681708224</v>
      </c>
      <c r="G8" s="7">
        <f t="shared" si="4"/>
        <v>58.557500000000005</v>
      </c>
      <c r="H8" s="7">
        <f t="shared" si="5"/>
        <v>8.7858549124143188</v>
      </c>
      <c r="I8" s="9"/>
      <c r="J8" s="5"/>
      <c r="L8" s="4"/>
      <c r="M8" s="4"/>
      <c r="N8" s="4"/>
    </row>
    <row r="9" spans="1:14" s="3" customFormat="1" ht="12.75" customHeight="1">
      <c r="A9" s="3">
        <v>71.239999999999995</v>
      </c>
      <c r="B9" s="3">
        <v>198.8</v>
      </c>
      <c r="C9" s="3">
        <v>550.1</v>
      </c>
      <c r="D9" s="3">
        <v>936</v>
      </c>
      <c r="E9" s="3">
        <v>79.400000000000006</v>
      </c>
      <c r="F9" s="8">
        <f t="shared" si="3"/>
        <v>7.8172294099084896</v>
      </c>
      <c r="G9" s="7">
        <f t="shared" si="4"/>
        <v>58.557500000000005</v>
      </c>
      <c r="H9" s="7">
        <f t="shared" si="5"/>
        <v>10.435990099009903</v>
      </c>
      <c r="I9" s="9"/>
      <c r="J9" s="5"/>
      <c r="L9" s="4"/>
      <c r="M9" s="4"/>
      <c r="N9" s="4"/>
    </row>
    <row r="10" spans="1:14" s="3" customFormat="1" ht="12.75" customHeight="1">
      <c r="A10" s="3">
        <v>71.239999999999995</v>
      </c>
      <c r="B10" s="3">
        <v>217.7</v>
      </c>
      <c r="C10" s="3">
        <v>550.70000000000005</v>
      </c>
      <c r="D10" s="3">
        <v>1079</v>
      </c>
      <c r="E10" s="3">
        <v>79.400000000000006</v>
      </c>
      <c r="F10" s="8">
        <f t="shared" si="3"/>
        <v>9.0115283475333978</v>
      </c>
      <c r="G10" s="7">
        <f t="shared" si="4"/>
        <v>58.557500000000005</v>
      </c>
      <c r="H10" s="7">
        <f t="shared" si="5"/>
        <v>12.030377475247525</v>
      </c>
      <c r="I10" s="9"/>
      <c r="J10" s="5"/>
      <c r="L10" s="4"/>
      <c r="M10" s="4"/>
      <c r="N10" s="4"/>
    </row>
    <row r="11" spans="1:14" s="3" customFormat="1" ht="12.75" customHeight="1">
      <c r="A11" s="3">
        <v>71</v>
      </c>
      <c r="B11" s="3">
        <v>234.3</v>
      </c>
      <c r="C11" s="3">
        <v>549.70000000000005</v>
      </c>
      <c r="D11" s="3">
        <v>1211</v>
      </c>
      <c r="E11" s="3">
        <v>79.400000000000006</v>
      </c>
      <c r="F11" s="8">
        <f t="shared" si="3"/>
        <v>10.113958136110236</v>
      </c>
      <c r="G11" s="7">
        <f t="shared" si="4"/>
        <v>58.557500000000005</v>
      </c>
      <c r="H11" s="7">
        <f t="shared" si="5"/>
        <v>13.50211966869764</v>
      </c>
      <c r="I11" s="9"/>
      <c r="J11" s="5"/>
      <c r="L11" s="4"/>
      <c r="M11" s="4"/>
      <c r="N11" s="4"/>
    </row>
    <row r="12" spans="1:14" s="3" customFormat="1" ht="12.75" customHeight="1">
      <c r="A12" s="3">
        <v>70.89</v>
      </c>
      <c r="B12" s="3">
        <v>250.9</v>
      </c>
      <c r="C12" s="3">
        <v>550.29999999999995</v>
      </c>
      <c r="D12" s="3">
        <v>1361</v>
      </c>
      <c r="E12" s="3">
        <v>79.400000000000006</v>
      </c>
      <c r="F12" s="8">
        <f t="shared" si="3"/>
        <v>11.366719259493006</v>
      </c>
      <c r="G12" s="7">
        <f t="shared" si="4"/>
        <v>58.557500000000005</v>
      </c>
      <c r="H12" s="7">
        <f t="shared" si="5"/>
        <v>15.174553979436407</v>
      </c>
      <c r="I12" s="9"/>
      <c r="J12" s="5"/>
      <c r="L12" s="4"/>
      <c r="M12" s="4"/>
      <c r="N12" s="4"/>
    </row>
    <row r="13" spans="1:14" s="3" customFormat="1" ht="12.75" customHeight="1">
      <c r="A13" s="3">
        <v>70.77</v>
      </c>
      <c r="B13" s="3">
        <v>269.89999999999998</v>
      </c>
      <c r="C13" s="3">
        <v>547.79999999999995</v>
      </c>
      <c r="D13" s="3">
        <v>1513</v>
      </c>
      <c r="E13" s="3">
        <v>78.2</v>
      </c>
      <c r="F13" s="8">
        <f t="shared" si="3"/>
        <v>12.445208793520564</v>
      </c>
      <c r="G13" s="7">
        <f t="shared" si="4"/>
        <v>57.672500000000007</v>
      </c>
      <c r="H13" s="7">
        <f t="shared" si="5"/>
        <v>16.614335967250572</v>
      </c>
      <c r="I13" s="9"/>
      <c r="J13" s="5"/>
      <c r="L13" s="4"/>
      <c r="M13" s="4"/>
      <c r="N13" s="4"/>
    </row>
    <row r="14" spans="1:14" s="3" customFormat="1" ht="12.75" customHeight="1">
      <c r="A14" s="3">
        <v>70.650000000000006</v>
      </c>
      <c r="B14" s="3">
        <v>288.8</v>
      </c>
      <c r="C14" s="3">
        <v>553.1</v>
      </c>
      <c r="D14" s="3">
        <v>1652</v>
      </c>
      <c r="E14" s="3">
        <v>78.2</v>
      </c>
      <c r="F14" s="8">
        <f t="shared" si="3"/>
        <v>13.588555800988747</v>
      </c>
      <c r="G14" s="7">
        <f t="shared" si="4"/>
        <v>57.672500000000007</v>
      </c>
      <c r="H14" s="7">
        <f t="shared" si="5"/>
        <v>18.14070258948972</v>
      </c>
      <c r="I14" s="9"/>
      <c r="J14" s="5"/>
      <c r="L14" s="4"/>
      <c r="M14" s="4"/>
      <c r="N14" s="4"/>
    </row>
    <row r="15" spans="1:14" s="3" customFormat="1" ht="12.75" customHeight="1">
      <c r="A15" s="3">
        <v>70.53</v>
      </c>
      <c r="B15" s="3">
        <v>306.2</v>
      </c>
      <c r="C15" s="3">
        <v>551.9</v>
      </c>
      <c r="D15" s="3">
        <v>1799</v>
      </c>
      <c r="E15" s="3">
        <v>78.2</v>
      </c>
      <c r="F15" s="8">
        <f t="shared" si="3"/>
        <v>14.797706952771644</v>
      </c>
      <c r="G15" s="7">
        <f t="shared" si="4"/>
        <v>57.672500000000007</v>
      </c>
      <c r="H15" s="7">
        <f t="shared" si="5"/>
        <v>19.754917650418889</v>
      </c>
      <c r="I15" s="9"/>
      <c r="J15" s="5"/>
      <c r="L15" s="4"/>
      <c r="M15" s="4"/>
      <c r="N15" s="4"/>
    </row>
    <row r="16" spans="1:14" s="3" customFormat="1" ht="12.75" customHeight="1">
      <c r="A16" s="3">
        <v>70.3</v>
      </c>
      <c r="B16" s="3">
        <v>325</v>
      </c>
      <c r="C16" s="3">
        <v>550</v>
      </c>
      <c r="D16" s="3">
        <v>1954</v>
      </c>
      <c r="E16" s="3">
        <v>78.2</v>
      </c>
      <c r="F16" s="8">
        <f t="shared" si="3"/>
        <v>16.072662248869257</v>
      </c>
      <c r="G16" s="7">
        <f t="shared" si="4"/>
        <v>57.672500000000007</v>
      </c>
      <c r="H16" s="7">
        <f t="shared" si="5"/>
        <v>21.456981150038082</v>
      </c>
      <c r="I16" s="9"/>
      <c r="J16" s="5"/>
      <c r="L16" s="4"/>
      <c r="M16" s="4"/>
      <c r="N16" s="4"/>
    </row>
    <row r="17" spans="1:14" s="3" customFormat="1" ht="12.75" customHeight="1">
      <c r="A17" s="3">
        <v>70.180000000000007</v>
      </c>
      <c r="B17" s="3">
        <v>344.9</v>
      </c>
      <c r="C17" s="3">
        <v>544.4</v>
      </c>
      <c r="D17" s="3">
        <v>2098</v>
      </c>
      <c r="E17" s="3">
        <v>78.2</v>
      </c>
      <c r="F17" s="8">
        <f t="shared" si="3"/>
        <v>17.257136846534134</v>
      </c>
      <c r="G17" s="7">
        <f t="shared" si="4"/>
        <v>57.672500000000007</v>
      </c>
      <c r="H17" s="7">
        <f t="shared" si="5"/>
        <v>23.038253046458493</v>
      </c>
      <c r="I17" s="9"/>
      <c r="J17" s="5"/>
      <c r="L17" s="4"/>
      <c r="M17" s="4"/>
      <c r="N17" s="4"/>
    </row>
    <row r="18" spans="1:14" s="3" customFormat="1" ht="12.75" customHeight="1">
      <c r="A18" s="3">
        <v>70.180000000000007</v>
      </c>
      <c r="B18" s="3">
        <v>362.1</v>
      </c>
      <c r="C18" s="3">
        <v>546.1</v>
      </c>
      <c r="D18" s="3">
        <v>2247</v>
      </c>
      <c r="E18" s="3">
        <v>78.2</v>
      </c>
      <c r="F18" s="8">
        <f t="shared" si="3"/>
        <v>18.482739034395706</v>
      </c>
      <c r="G18" s="7">
        <f t="shared" si="4"/>
        <v>57.672500000000007</v>
      </c>
      <c r="H18" s="7">
        <f t="shared" si="5"/>
        <v>24.67443021706017</v>
      </c>
      <c r="I18" s="9"/>
      <c r="J18" s="5"/>
      <c r="L18" s="4"/>
      <c r="M18" s="4"/>
      <c r="N18" s="4"/>
    </row>
    <row r="19" spans="1:14" s="3" customFormat="1" ht="12.75" customHeight="1">
      <c r="A19" s="3">
        <v>69.95</v>
      </c>
      <c r="B19" s="3">
        <v>383.9</v>
      </c>
      <c r="C19" s="3">
        <v>545</v>
      </c>
      <c r="D19" s="3">
        <v>2404</v>
      </c>
      <c r="E19" s="3">
        <v>78.2</v>
      </c>
      <c r="F19" s="8">
        <f t="shared" si="3"/>
        <v>19.774145366572</v>
      </c>
      <c r="G19" s="7">
        <f t="shared" si="4"/>
        <v>57.672500000000007</v>
      </c>
      <c r="H19" s="7">
        <f t="shared" si="5"/>
        <v>26.398455826351867</v>
      </c>
      <c r="I19" s="9"/>
      <c r="J19" s="5"/>
      <c r="L19" s="4"/>
      <c r="M19" s="4"/>
      <c r="N19" s="4"/>
    </row>
    <row r="20" spans="1:14" s="3" customFormat="1" ht="12.75" customHeight="1">
      <c r="A20" s="3">
        <v>69.709999999999994</v>
      </c>
      <c r="B20" s="3">
        <v>403.5</v>
      </c>
      <c r="C20" s="3">
        <v>546.4</v>
      </c>
      <c r="D20" s="3">
        <v>2553</v>
      </c>
      <c r="E20" s="3">
        <v>78.2</v>
      </c>
      <c r="F20" s="8">
        <f t="shared" si="3"/>
        <v>20.999747554433576</v>
      </c>
      <c r="G20" s="7">
        <f t="shared" si="4"/>
        <v>57.672500000000007</v>
      </c>
      <c r="H20" s="7">
        <f t="shared" si="5"/>
        <v>28.034632996953544</v>
      </c>
      <c r="I20" s="9"/>
      <c r="J20" s="5"/>
      <c r="L20" s="4"/>
      <c r="M20" s="4"/>
      <c r="N20" s="4"/>
    </row>
    <row r="21" spans="1:14" s="3" customFormat="1" ht="12.75" customHeight="1">
      <c r="A21" s="3">
        <v>69.599999999999994</v>
      </c>
      <c r="B21" s="3">
        <v>422.9</v>
      </c>
      <c r="C21" s="3">
        <v>549.6</v>
      </c>
      <c r="D21" s="3">
        <v>2701</v>
      </c>
      <c r="E21" s="3">
        <v>78.2</v>
      </c>
      <c r="F21" s="8">
        <f t="shared" si="3"/>
        <v>22.217124224255812</v>
      </c>
      <c r="G21" s="7">
        <f t="shared" si="4"/>
        <v>57.672500000000007</v>
      </c>
      <c r="H21" s="7">
        <f t="shared" si="5"/>
        <v>29.659829112718967</v>
      </c>
      <c r="I21" s="9"/>
      <c r="J21" s="5"/>
      <c r="L21" s="4"/>
      <c r="M21" s="4"/>
      <c r="N21" s="4"/>
    </row>
    <row r="22" spans="1:14" s="3" customFormat="1" ht="12.75" customHeight="1">
      <c r="A22" s="3">
        <v>69.48</v>
      </c>
      <c r="B22" s="3">
        <v>441.6</v>
      </c>
      <c r="C22" s="3">
        <v>547.70000000000005</v>
      </c>
      <c r="D22" s="3">
        <v>2852</v>
      </c>
      <c r="E22" s="3">
        <v>78.2</v>
      </c>
      <c r="F22" s="8">
        <f t="shared" si="3"/>
        <v>23.459177448196066</v>
      </c>
      <c r="G22" s="7">
        <f t="shared" si="4"/>
        <v>57.672500000000007</v>
      </c>
      <c r="H22" s="7">
        <f t="shared" si="5"/>
        <v>31.317968392993151</v>
      </c>
      <c r="I22" s="9"/>
      <c r="J22" s="5"/>
      <c r="L22" s="4"/>
      <c r="M22" s="4"/>
      <c r="N22" s="4"/>
    </row>
    <row r="23" spans="1:14" s="3" customFormat="1" ht="12.75" customHeight="1">
      <c r="A23" s="3">
        <v>69.36</v>
      </c>
      <c r="B23" s="3">
        <v>460.7</v>
      </c>
      <c r="C23" s="3">
        <v>551</v>
      </c>
      <c r="D23" s="3">
        <v>3008</v>
      </c>
      <c r="E23" s="3">
        <v>78.2</v>
      </c>
      <c r="F23" s="8">
        <f t="shared" si="3"/>
        <v>24.742358262333017</v>
      </c>
      <c r="G23" s="7">
        <f t="shared" si="4"/>
        <v>57.672500000000007</v>
      </c>
      <c r="H23" s="7">
        <f t="shared" si="5"/>
        <v>33.031012947448595</v>
      </c>
      <c r="I23" s="9"/>
      <c r="J23" s="5"/>
      <c r="L23" s="4"/>
      <c r="M23" s="4"/>
      <c r="N23" s="4"/>
    </row>
    <row r="24" spans="1:14" s="3" customFormat="1" ht="12.75" customHeight="1">
      <c r="A24" s="3">
        <v>69.239999999999995</v>
      </c>
      <c r="B24" s="3">
        <v>481.4</v>
      </c>
      <c r="C24" s="3">
        <v>551.1</v>
      </c>
      <c r="D24" s="3">
        <v>3155</v>
      </c>
      <c r="E24" s="3">
        <v>78.2</v>
      </c>
      <c r="F24" s="8">
        <f t="shared" si="3"/>
        <v>25.951509414115915</v>
      </c>
      <c r="G24" s="7">
        <f t="shared" si="4"/>
        <v>57.672500000000007</v>
      </c>
      <c r="H24" s="7">
        <f t="shared" si="5"/>
        <v>34.645228008377764</v>
      </c>
      <c r="I24" s="9"/>
      <c r="J24" s="5"/>
      <c r="L24" s="4"/>
      <c r="M24" s="4"/>
      <c r="N24" s="4"/>
    </row>
    <row r="25" spans="1:14" s="3" customFormat="1" ht="12.75" customHeight="1">
      <c r="A25" s="3">
        <v>69.010000000000005</v>
      </c>
      <c r="B25" s="3">
        <v>501.8</v>
      </c>
      <c r="C25" s="3">
        <v>554.4</v>
      </c>
      <c r="D25" s="3">
        <v>3306</v>
      </c>
      <c r="E25" s="3">
        <v>78.2</v>
      </c>
      <c r="F25" s="8">
        <f t="shared" si="3"/>
        <v>27.193562638056171</v>
      </c>
      <c r="G25" s="7">
        <f t="shared" si="4"/>
        <v>57.672500000000007</v>
      </c>
      <c r="H25" s="7">
        <f t="shared" si="5"/>
        <v>36.303367288651948</v>
      </c>
      <c r="I25" s="9"/>
      <c r="J25" s="5"/>
      <c r="L25" s="4"/>
      <c r="M25" s="4"/>
      <c r="N25" s="4"/>
    </row>
    <row r="26" spans="1:14" s="3" customFormat="1" ht="12.75" customHeight="1">
      <c r="A26" s="3">
        <v>68.77</v>
      </c>
      <c r="B26" s="3">
        <v>520.1</v>
      </c>
      <c r="C26" s="3">
        <v>550.20000000000005</v>
      </c>
      <c r="D26" s="3">
        <v>3459</v>
      </c>
      <c r="E26" s="3">
        <v>78.2</v>
      </c>
      <c r="F26" s="8">
        <f t="shared" si="3"/>
        <v>28.452066898075103</v>
      </c>
      <c r="G26" s="7">
        <f t="shared" si="4"/>
        <v>57.672500000000007</v>
      </c>
      <c r="H26" s="7">
        <f t="shared" si="5"/>
        <v>37.983468678598634</v>
      </c>
      <c r="I26" s="9"/>
      <c r="J26" s="5"/>
      <c r="L26" s="4"/>
      <c r="M26" s="4"/>
      <c r="N26" s="4"/>
    </row>
    <row r="27" spans="1:14" s="3" customFormat="1" ht="12.75" customHeight="1">
      <c r="A27" s="3">
        <v>68.540000000000006</v>
      </c>
      <c r="B27" s="3">
        <v>542.6</v>
      </c>
      <c r="C27" s="3">
        <v>553.29999999999995</v>
      </c>
      <c r="D27" s="3">
        <v>3612</v>
      </c>
      <c r="E27" s="3">
        <v>78.2</v>
      </c>
      <c r="F27" s="8">
        <f t="shared" si="3"/>
        <v>29.710571158094037</v>
      </c>
      <c r="G27" s="7">
        <f t="shared" si="4"/>
        <v>57.672500000000007</v>
      </c>
      <c r="H27" s="7">
        <f t="shared" si="5"/>
        <v>39.663570068545326</v>
      </c>
      <c r="I27" s="9"/>
      <c r="J27" s="5"/>
      <c r="L27" s="4"/>
      <c r="M27" s="4"/>
      <c r="N27" s="4"/>
    </row>
    <row r="28" spans="1:14" s="3" customFormat="1" ht="12.75" customHeight="1">
      <c r="A28" s="3">
        <v>68.540000000000006</v>
      </c>
      <c r="B28" s="3">
        <v>561.70000000000005</v>
      </c>
      <c r="C28" s="3">
        <v>549</v>
      </c>
      <c r="D28" s="3">
        <v>3763</v>
      </c>
      <c r="E28" s="3">
        <v>78.2</v>
      </c>
      <c r="F28" s="8">
        <f t="shared" si="3"/>
        <v>30.952624382034294</v>
      </c>
      <c r="G28" s="7">
        <f t="shared" si="4"/>
        <v>57.672500000000007</v>
      </c>
      <c r="H28" s="7">
        <f t="shared" si="5"/>
        <v>41.321709348819503</v>
      </c>
      <c r="I28" s="9"/>
      <c r="J28" s="5"/>
      <c r="L28" s="4"/>
      <c r="M28" s="4"/>
      <c r="N28" s="4"/>
    </row>
    <row r="29" spans="1:14" s="3" customFormat="1" ht="12.75" customHeight="1">
      <c r="A29" s="3">
        <v>68.3</v>
      </c>
      <c r="B29" s="3">
        <v>577.9</v>
      </c>
      <c r="C29" s="3">
        <v>549.9</v>
      </c>
      <c r="D29" s="3">
        <v>3908</v>
      </c>
      <c r="E29" s="3">
        <v>78.2</v>
      </c>
      <c r="F29" s="8">
        <f t="shared" si="3"/>
        <v>32.145324497738514</v>
      </c>
      <c r="G29" s="7">
        <f t="shared" si="4"/>
        <v>57.672500000000007</v>
      </c>
      <c r="H29" s="7">
        <f t="shared" si="5"/>
        <v>42.913962300076165</v>
      </c>
      <c r="I29" s="9"/>
      <c r="J29" s="5"/>
      <c r="L29" s="4"/>
      <c r="M29" s="4"/>
      <c r="N29" s="4"/>
    </row>
    <row r="30" spans="1:14" s="3" customFormat="1" ht="12.75" customHeight="1">
      <c r="A30" s="3">
        <v>68.3</v>
      </c>
      <c r="B30" s="3">
        <v>590.29999999999995</v>
      </c>
      <c r="C30" s="3">
        <v>547.5</v>
      </c>
      <c r="D30" s="3">
        <v>4047</v>
      </c>
      <c r="E30" s="3">
        <v>77</v>
      </c>
      <c r="F30" s="8">
        <f t="shared" si="3"/>
        <v>32.777847901546231</v>
      </c>
      <c r="G30" s="7">
        <f t="shared" si="4"/>
        <v>56.787500000000001</v>
      </c>
      <c r="H30" s="7">
        <f t="shared" si="5"/>
        <v>43.758380140898709</v>
      </c>
      <c r="I30" s="9"/>
      <c r="J30" s="5"/>
      <c r="L30" s="4"/>
      <c r="M30" s="4"/>
      <c r="N30" s="4"/>
    </row>
    <row r="31" spans="1:14" s="3" customFormat="1" ht="12.75" customHeight="1">
      <c r="A31" s="3">
        <v>68.19</v>
      </c>
      <c r="B31" s="3">
        <v>588.1</v>
      </c>
      <c r="C31" s="3">
        <v>550.4</v>
      </c>
      <c r="D31" s="3">
        <v>4187</v>
      </c>
      <c r="E31" s="3">
        <v>74.8</v>
      </c>
      <c r="F31" s="8">
        <f t="shared" si="3"/>
        <v>32.942842116335328</v>
      </c>
      <c r="G31" s="7">
        <f t="shared" si="4"/>
        <v>55.164999999999999</v>
      </c>
      <c r="H31" s="7">
        <f t="shared" si="5"/>
        <v>43.978647182025895</v>
      </c>
      <c r="I31" s="9"/>
      <c r="J31" s="5"/>
      <c r="L31" s="4"/>
      <c r="M31" s="4"/>
      <c r="N31" s="4"/>
    </row>
    <row r="32" spans="1:14" s="3" customFormat="1" ht="12.75" customHeight="1">
      <c r="A32" s="3">
        <v>68.069999999999993</v>
      </c>
      <c r="B32" s="3">
        <v>582.5</v>
      </c>
      <c r="C32" s="3">
        <v>552.1</v>
      </c>
      <c r="D32" s="3">
        <v>4328</v>
      </c>
      <c r="E32" s="3">
        <v>71.2</v>
      </c>
      <c r="F32" s="8">
        <f t="shared" si="3"/>
        <v>32.413337540759443</v>
      </c>
      <c r="G32" s="7">
        <f t="shared" si="4"/>
        <v>52.510000000000005</v>
      </c>
      <c r="H32" s="7">
        <f t="shared" si="5"/>
        <v>43.271759329779137</v>
      </c>
      <c r="I32" s="9"/>
      <c r="J32" s="5"/>
      <c r="L32" s="4"/>
      <c r="M32" s="4"/>
      <c r="N32" s="4"/>
    </row>
    <row r="33" spans="1:14" s="3" customFormat="1" ht="12.75" customHeight="1">
      <c r="A33" s="3">
        <v>68.42</v>
      </c>
      <c r="B33" s="3">
        <v>563.9</v>
      </c>
      <c r="C33" s="3">
        <v>535.70000000000005</v>
      </c>
      <c r="D33" s="3">
        <v>4625</v>
      </c>
      <c r="E33" s="3">
        <v>64</v>
      </c>
      <c r="F33" s="8">
        <f t="shared" si="3"/>
        <v>31.134953192384557</v>
      </c>
      <c r="G33" s="7">
        <f t="shared" si="4"/>
        <v>47.2</v>
      </c>
      <c r="H33" s="7">
        <f t="shared" si="5"/>
        <v>41.565118050266562</v>
      </c>
      <c r="I33" s="9"/>
      <c r="J33" s="5"/>
      <c r="L33" s="4"/>
      <c r="M33" s="4"/>
      <c r="N33" s="4"/>
    </row>
    <row r="34" spans="1:14" s="3" customFormat="1" ht="12.75" customHeight="1">
      <c r="A34" s="3">
        <v>68.3</v>
      </c>
      <c r="B34" s="3">
        <v>548</v>
      </c>
      <c r="C34" s="3">
        <v>521.1</v>
      </c>
      <c r="D34" s="3">
        <v>4768</v>
      </c>
      <c r="E34" s="3">
        <v>60.6</v>
      </c>
      <c r="F34" s="8">
        <f t="shared" si="3"/>
        <v>30.392426633007258</v>
      </c>
      <c r="G34" s="7">
        <f t="shared" si="4"/>
        <v>44.692500000000003</v>
      </c>
      <c r="H34" s="7">
        <f t="shared" si="5"/>
        <v>40.573846153846162</v>
      </c>
      <c r="I34" s="9"/>
      <c r="J34" s="5"/>
      <c r="L34" s="4"/>
      <c r="M34" s="4"/>
      <c r="N34" s="4"/>
    </row>
    <row r="35" spans="1:14" s="3" customFormat="1" ht="12.75" customHeight="1">
      <c r="A35" s="3">
        <v>68.42</v>
      </c>
      <c r="B35" s="3">
        <v>534.79999999999995</v>
      </c>
      <c r="C35" s="3">
        <v>507.3</v>
      </c>
      <c r="D35" s="3">
        <v>4927</v>
      </c>
      <c r="E35" s="3">
        <v>57</v>
      </c>
      <c r="F35" s="8">
        <f t="shared" si="3"/>
        <v>29.540233512148944</v>
      </c>
      <c r="G35" s="7">
        <f t="shared" si="4"/>
        <v>42.037500000000001</v>
      </c>
      <c r="H35" s="7">
        <f t="shared" si="5"/>
        <v>39.436169554455446</v>
      </c>
      <c r="I35" s="9"/>
      <c r="J35" s="5"/>
      <c r="L35" s="4"/>
      <c r="M35" s="4"/>
      <c r="N35" s="4"/>
    </row>
    <row r="36" spans="1:14" s="3" customFormat="1" ht="12.75" customHeight="1">
      <c r="A36" s="3">
        <v>68.42</v>
      </c>
      <c r="B36" s="3">
        <v>519.5</v>
      </c>
      <c r="C36" s="3">
        <v>490.9</v>
      </c>
      <c r="D36" s="3">
        <v>5075</v>
      </c>
      <c r="E36" s="3">
        <v>54.6</v>
      </c>
      <c r="F36" s="8">
        <f t="shared" si="3"/>
        <v>29.146418428526349</v>
      </c>
      <c r="G36" s="7">
        <f t="shared" si="4"/>
        <v>40.267500000000005</v>
      </c>
      <c r="H36" s="7">
        <f t="shared" si="5"/>
        <v>38.910426980198025</v>
      </c>
      <c r="I36" s="9"/>
      <c r="J36" s="5"/>
      <c r="L36" s="4"/>
      <c r="M36" s="4"/>
      <c r="N36" s="4"/>
    </row>
    <row r="37" spans="1:14" s="3" customFormat="1" ht="12.75" customHeight="1">
      <c r="A37" s="3">
        <v>68.77</v>
      </c>
      <c r="B37" s="3">
        <v>503</v>
      </c>
      <c r="C37" s="3">
        <v>472.3</v>
      </c>
      <c r="D37" s="3">
        <v>5231</v>
      </c>
      <c r="E37" s="3">
        <v>51</v>
      </c>
      <c r="F37" s="8">
        <f t="shared" si="3"/>
        <v>28.061533606816031</v>
      </c>
      <c r="G37" s="7">
        <f t="shared" si="4"/>
        <v>37.612500000000004</v>
      </c>
      <c r="H37" s="7">
        <f t="shared" si="5"/>
        <v>37.462107292460018</v>
      </c>
      <c r="I37" s="9"/>
      <c r="J37" s="5"/>
      <c r="L37" s="4"/>
      <c r="M37" s="4"/>
      <c r="N37" s="4"/>
    </row>
    <row r="38" spans="1:14" s="3" customFormat="1" ht="12.75" customHeight="1">
      <c r="A38" s="3">
        <v>68.66</v>
      </c>
      <c r="B38" s="3">
        <v>487.7</v>
      </c>
      <c r="C38" s="3">
        <v>458.3</v>
      </c>
      <c r="D38" s="3">
        <v>5379</v>
      </c>
      <c r="E38" s="3">
        <v>47.4</v>
      </c>
      <c r="F38" s="8">
        <f t="shared" si="3"/>
        <v>26.818617860523826</v>
      </c>
      <c r="G38" s="7">
        <f t="shared" si="4"/>
        <v>34.957500000000003</v>
      </c>
      <c r="H38" s="7">
        <f t="shared" si="5"/>
        <v>35.802816546077686</v>
      </c>
      <c r="I38" s="9"/>
      <c r="J38" s="5"/>
      <c r="L38" s="4"/>
      <c r="M38" s="4"/>
      <c r="N38" s="4"/>
    </row>
    <row r="39" spans="1:14" s="3" customFormat="1" ht="12.75" customHeight="1">
      <c r="A39" s="3">
        <v>68.540000000000006</v>
      </c>
      <c r="B39" s="3">
        <v>473.5</v>
      </c>
      <c r="C39" s="3">
        <v>449.7</v>
      </c>
      <c r="D39" s="3">
        <v>5533</v>
      </c>
      <c r="E39" s="3">
        <v>45.2</v>
      </c>
      <c r="F39" s="8">
        <f t="shared" si="3"/>
        <v>26.306048175028927</v>
      </c>
      <c r="G39" s="7">
        <f t="shared" si="4"/>
        <v>33.335000000000001</v>
      </c>
      <c r="H39" s="7">
        <f t="shared" si="5"/>
        <v>35.118536747905559</v>
      </c>
      <c r="I39" s="9"/>
      <c r="J39" s="5"/>
      <c r="L39" s="4"/>
      <c r="M39" s="4"/>
      <c r="N39" s="4"/>
    </row>
    <row r="40" spans="1:14" s="3" customFormat="1" ht="12.75" customHeight="1">
      <c r="A40" s="3">
        <v>68.77</v>
      </c>
      <c r="B40" s="3">
        <v>462.1</v>
      </c>
      <c r="C40" s="3">
        <v>436.9</v>
      </c>
      <c r="D40" s="3">
        <v>5685</v>
      </c>
      <c r="E40" s="3">
        <v>42.8</v>
      </c>
      <c r="F40" s="8">
        <f t="shared" si="3"/>
        <v>25.593562638056166</v>
      </c>
      <c r="G40" s="7">
        <f t="shared" si="4"/>
        <v>31.565000000000001</v>
      </c>
      <c r="H40" s="7">
        <f t="shared" si="5"/>
        <v>34.167369573495812</v>
      </c>
      <c r="I40" s="9"/>
      <c r="J40" s="5"/>
      <c r="L40" s="4"/>
      <c r="M40" s="4"/>
      <c r="N40" s="4"/>
    </row>
    <row r="41" spans="1:14" s="3" customFormat="1" ht="12.75" customHeight="1">
      <c r="A41" s="3">
        <v>68.540000000000006</v>
      </c>
      <c r="B41" s="3">
        <v>446.6</v>
      </c>
      <c r="C41" s="3">
        <v>430</v>
      </c>
      <c r="D41" s="3">
        <v>5836</v>
      </c>
      <c r="E41" s="3">
        <v>40.4</v>
      </c>
      <c r="F41" s="8">
        <f t="shared" si="3"/>
        <v>24.800084148522142</v>
      </c>
      <c r="G41" s="7">
        <f t="shared" si="4"/>
        <v>29.795000000000002</v>
      </c>
      <c r="H41" s="7">
        <f t="shared" si="5"/>
        <v>33.108076923076929</v>
      </c>
      <c r="I41" s="9"/>
      <c r="J41" s="5"/>
      <c r="L41" s="4"/>
      <c r="M41" s="4"/>
      <c r="N41" s="4"/>
    </row>
    <row r="42" spans="1:14" s="3" customFormat="1" ht="12.75" customHeight="1">
      <c r="A42" s="3">
        <v>68.66</v>
      </c>
      <c r="B42" s="3">
        <v>437.1</v>
      </c>
      <c r="C42" s="3">
        <v>418.6</v>
      </c>
      <c r="D42" s="3">
        <v>5984</v>
      </c>
      <c r="E42" s="3">
        <v>38</v>
      </c>
      <c r="F42" s="8">
        <f t="shared" si="3"/>
        <v>23.918375933522668</v>
      </c>
      <c r="G42" s="7">
        <f t="shared" si="4"/>
        <v>28.025000000000002</v>
      </c>
      <c r="H42" s="7">
        <f t="shared" si="5"/>
        <v>31.930997715156131</v>
      </c>
      <c r="I42" s="9"/>
      <c r="J42" s="5"/>
      <c r="L42" s="4"/>
      <c r="M42" s="4"/>
      <c r="N42" s="4"/>
    </row>
    <row r="43" spans="1:14" s="3" customFormat="1" ht="12.75" customHeight="1">
      <c r="A43" s="3">
        <v>68.540000000000006</v>
      </c>
      <c r="B43" s="3">
        <v>411.5</v>
      </c>
      <c r="C43" s="3">
        <v>401.6</v>
      </c>
      <c r="D43" s="3">
        <v>6286</v>
      </c>
      <c r="E43" s="3">
        <v>34.4</v>
      </c>
      <c r="F43" s="8">
        <f t="shared" si="3"/>
        <v>22.745177237824759</v>
      </c>
      <c r="G43" s="7">
        <f t="shared" si="4"/>
        <v>25.37</v>
      </c>
      <c r="H43" s="7">
        <f t="shared" si="5"/>
        <v>30.364779131759331</v>
      </c>
      <c r="I43" s="9"/>
      <c r="J43" s="5"/>
      <c r="L43" s="4"/>
      <c r="M43" s="4"/>
      <c r="N43" s="4"/>
    </row>
    <row r="44" spans="1:14" s="3" customFormat="1" ht="12.75" customHeight="1">
      <c r="A44" s="3">
        <v>68.77</v>
      </c>
      <c r="B44" s="3">
        <v>389.9</v>
      </c>
      <c r="C44" s="3">
        <v>374</v>
      </c>
      <c r="D44" s="3">
        <v>6608</v>
      </c>
      <c r="E44" s="3">
        <v>31</v>
      </c>
      <c r="F44" s="8">
        <f t="shared" si="3"/>
        <v>21.547070579572946</v>
      </c>
      <c r="G44" s="7">
        <f t="shared" si="4"/>
        <v>22.862500000000001</v>
      </c>
      <c r="H44" s="7">
        <f t="shared" si="5"/>
        <v>28.765308453922316</v>
      </c>
      <c r="I44" s="9"/>
      <c r="J44" s="5"/>
      <c r="L44" s="4"/>
      <c r="M44" s="4"/>
      <c r="N44" s="4"/>
    </row>
    <row r="45" spans="1:14" s="3" customFormat="1" ht="12.75" customHeight="1">
      <c r="A45" s="3">
        <v>68.89</v>
      </c>
      <c r="B45" s="3">
        <v>370.7</v>
      </c>
      <c r="C45" s="3">
        <v>360</v>
      </c>
      <c r="D45" s="3">
        <v>6911</v>
      </c>
      <c r="E45" s="3">
        <v>27.4</v>
      </c>
      <c r="F45" s="8">
        <f t="shared" si="3"/>
        <v>19.918102450825707</v>
      </c>
      <c r="G45" s="7">
        <f t="shared" si="4"/>
        <v>20.2075</v>
      </c>
      <c r="H45" s="7">
        <f t="shared" si="5"/>
        <v>26.590638328255903</v>
      </c>
      <c r="I45" s="9"/>
      <c r="J45" s="5"/>
      <c r="L45" s="4"/>
      <c r="M45" s="4"/>
      <c r="N45" s="4"/>
    </row>
    <row r="46" spans="1:14" s="3" customFormat="1" ht="12.75" customHeight="1">
      <c r="A46" s="3">
        <v>68.540000000000006</v>
      </c>
      <c r="B46" s="3">
        <v>361.5</v>
      </c>
      <c r="C46" s="3">
        <v>351.4</v>
      </c>
      <c r="D46" s="3">
        <v>7061</v>
      </c>
      <c r="E46" s="3">
        <v>26.2</v>
      </c>
      <c r="F46" s="8">
        <f t="shared" si="3"/>
        <v>19.459156411065528</v>
      </c>
      <c r="G46" s="7">
        <f t="shared" si="4"/>
        <v>19.322500000000002</v>
      </c>
      <c r="H46" s="7">
        <f t="shared" si="5"/>
        <v>25.977946020563596</v>
      </c>
      <c r="I46" s="9"/>
      <c r="J46" s="5"/>
      <c r="L46" s="4"/>
      <c r="M46" s="4"/>
      <c r="N46" s="4"/>
    </row>
    <row r="47" spans="1:14" s="3" customFormat="1" ht="12.75" customHeight="1">
      <c r="A47" s="3">
        <v>68.540000000000006</v>
      </c>
      <c r="B47" s="3">
        <v>352.8</v>
      </c>
      <c r="C47" s="3">
        <v>332.6</v>
      </c>
      <c r="D47" s="3">
        <v>7218</v>
      </c>
      <c r="E47" s="3">
        <v>25</v>
      </c>
      <c r="F47" s="8">
        <f t="shared" si="3"/>
        <v>18.980751025560114</v>
      </c>
      <c r="G47" s="7">
        <f t="shared" si="4"/>
        <v>18.4375</v>
      </c>
      <c r="H47" s="7">
        <f t="shared" si="5"/>
        <v>25.33927551408987</v>
      </c>
      <c r="I47" s="9"/>
      <c r="J47" s="5"/>
      <c r="L47" s="4"/>
      <c r="M47" s="4"/>
      <c r="N47" s="4"/>
    </row>
    <row r="48" spans="1:14" s="3" customFormat="1" ht="12.75" customHeight="1">
      <c r="A48" s="3">
        <v>68.66</v>
      </c>
      <c r="B48" s="3">
        <v>343</v>
      </c>
      <c r="C48" s="3">
        <v>324.8</v>
      </c>
      <c r="D48" s="3">
        <v>7367</v>
      </c>
      <c r="E48" s="3">
        <v>23.8</v>
      </c>
      <c r="F48" s="8">
        <f t="shared" si="3"/>
        <v>18.442684337856317</v>
      </c>
      <c r="G48" s="7">
        <f t="shared" si="4"/>
        <v>17.552500000000002</v>
      </c>
      <c r="H48" s="7">
        <f t="shared" si="5"/>
        <v>24.620957254379288</v>
      </c>
      <c r="I48" s="9"/>
      <c r="J48" s="5"/>
      <c r="L48" s="4"/>
      <c r="M48" s="4"/>
      <c r="N48" s="4"/>
    </row>
    <row r="49" spans="1:14" s="3" customFormat="1" ht="12.75" customHeight="1">
      <c r="A49" s="3">
        <v>69.12</v>
      </c>
      <c r="B49" s="3">
        <v>335</v>
      </c>
      <c r="C49" s="3">
        <v>270.89999999999998</v>
      </c>
      <c r="D49" s="3">
        <v>7500</v>
      </c>
      <c r="E49" s="3">
        <v>21.4</v>
      </c>
      <c r="F49" s="8">
        <f t="shared" si="3"/>
        <v>16.882297254654464</v>
      </c>
      <c r="G49" s="7">
        <f t="shared" si="4"/>
        <v>15.782500000000001</v>
      </c>
      <c r="H49" s="7">
        <f t="shared" si="5"/>
        <v>22.537842726580351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4.8</v>
      </c>
      <c r="C3" s="6">
        <f t="shared" ref="C3:C9" si="0">(A3*B3)/9507</f>
        <v>0.50489113284947928</v>
      </c>
      <c r="D3" s="6">
        <f t="shared" ref="D3:D9" si="1">SUM(B3*0.7375)</f>
        <v>3.54</v>
      </c>
      <c r="E3" s="6">
        <f t="shared" ref="E3:E9" si="2">SUM(A3*D3)/5252</f>
        <v>0.67402894135567404</v>
      </c>
      <c r="F3" s="3">
        <v>60</v>
      </c>
      <c r="G3" s="3">
        <v>81</v>
      </c>
      <c r="H3" s="3">
        <v>9.9</v>
      </c>
      <c r="I3" s="3">
        <v>90</v>
      </c>
    </row>
    <row r="4" spans="1:9">
      <c r="A4" s="3">
        <f t="shared" ref="A4:A9" si="3">A3+1000</f>
        <v>2000</v>
      </c>
      <c r="B4" s="3">
        <v>7.2</v>
      </c>
      <c r="C4" s="6">
        <f t="shared" si="0"/>
        <v>1.514673398548438</v>
      </c>
      <c r="D4" s="6">
        <f t="shared" si="1"/>
        <v>5.3100000000000005</v>
      </c>
      <c r="E4" s="6">
        <f t="shared" si="2"/>
        <v>2.0220868240670224</v>
      </c>
      <c r="F4" s="3">
        <v>70</v>
      </c>
      <c r="G4" s="3">
        <v>87</v>
      </c>
      <c r="H4" s="3">
        <v>25</v>
      </c>
      <c r="I4" s="3">
        <v>114</v>
      </c>
    </row>
    <row r="5" spans="1:9">
      <c r="A5" s="3">
        <f t="shared" si="3"/>
        <v>3000</v>
      </c>
      <c r="B5" s="3">
        <v>8.4</v>
      </c>
      <c r="C5" s="6">
        <f t="shared" si="0"/>
        <v>2.6506784474597667</v>
      </c>
      <c r="D5" s="6">
        <f t="shared" si="1"/>
        <v>6.1950000000000003</v>
      </c>
      <c r="E5" s="6">
        <f t="shared" si="2"/>
        <v>3.5386519421172888</v>
      </c>
      <c r="F5" s="3">
        <v>74</v>
      </c>
      <c r="G5" s="3">
        <v>87</v>
      </c>
      <c r="H5" s="3">
        <v>45.5</v>
      </c>
      <c r="I5" s="3">
        <v>130</v>
      </c>
    </row>
    <row r="6" spans="1:9">
      <c r="A6" s="3">
        <f t="shared" si="3"/>
        <v>4000</v>
      </c>
      <c r="B6" s="3">
        <v>8.4</v>
      </c>
      <c r="C6" s="6">
        <f t="shared" si="0"/>
        <v>3.5342379299463551</v>
      </c>
      <c r="D6" s="6">
        <f t="shared" si="1"/>
        <v>6.1950000000000003</v>
      </c>
      <c r="E6" s="6">
        <f t="shared" si="2"/>
        <v>4.7182025894897182</v>
      </c>
      <c r="F6" s="3">
        <v>77</v>
      </c>
      <c r="G6" s="3">
        <v>87</v>
      </c>
      <c r="H6" s="3">
        <v>59</v>
      </c>
      <c r="I6" s="3">
        <v>122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83</v>
      </c>
      <c r="G7" s="3">
        <v>86</v>
      </c>
      <c r="H7" s="3">
        <v>90</v>
      </c>
      <c r="I7" s="3">
        <v>130</v>
      </c>
    </row>
    <row r="8" spans="1:9">
      <c r="A8" s="3">
        <f t="shared" si="3"/>
        <v>6000</v>
      </c>
      <c r="B8" s="3">
        <v>16.600000000000001</v>
      </c>
      <c r="C8" s="6">
        <f t="shared" si="0"/>
        <v>10.476491006626699</v>
      </c>
      <c r="D8" s="6">
        <f t="shared" si="1"/>
        <v>12.242500000000001</v>
      </c>
      <c r="E8" s="6">
        <f t="shared" si="2"/>
        <v>13.986100533130239</v>
      </c>
      <c r="F8" s="3">
        <v>90</v>
      </c>
      <c r="G8" s="3">
        <v>86</v>
      </c>
      <c r="H8" s="3">
        <v>158</v>
      </c>
      <c r="I8" s="3">
        <v>150</v>
      </c>
    </row>
    <row r="9" spans="1:9">
      <c r="A9" s="3">
        <f t="shared" si="3"/>
        <v>7000</v>
      </c>
      <c r="B9" s="3">
        <v>16.600000000000001</v>
      </c>
      <c r="C9" s="6">
        <f t="shared" si="0"/>
        <v>12.22257284106448</v>
      </c>
      <c r="D9" s="6">
        <f t="shared" si="1"/>
        <v>12.242500000000001</v>
      </c>
      <c r="E9" s="6">
        <f t="shared" si="2"/>
        <v>16.317117288651946</v>
      </c>
      <c r="F9" s="3">
        <v>89</v>
      </c>
      <c r="G9" s="3">
        <v>85</v>
      </c>
      <c r="H9" s="3">
        <v>182</v>
      </c>
      <c r="I9" s="3">
        <v>170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12</v>
      </c>
      <c r="C3" s="6">
        <f t="shared" ref="C3:C9" si="0">(A3*B3)/9507</f>
        <v>1.2622278321236984</v>
      </c>
      <c r="D3" s="6">
        <f t="shared" ref="D3:D9" si="1">SUM(B3*0.7375)</f>
        <v>8.8500000000000014</v>
      </c>
      <c r="E3" s="6">
        <f t="shared" ref="E3:E9" si="2">SUM(A3*D3)/5252</f>
        <v>1.6850723533891854</v>
      </c>
      <c r="F3" s="3">
        <v>73</v>
      </c>
      <c r="G3" s="3">
        <v>92</v>
      </c>
      <c r="H3" s="3">
        <v>20.7</v>
      </c>
      <c r="I3" s="3">
        <v>112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78</v>
      </c>
      <c r="G4" s="3">
        <v>93</v>
      </c>
      <c r="H4" s="3">
        <v>33</v>
      </c>
      <c r="I4" s="3">
        <v>102</v>
      </c>
    </row>
    <row r="5" spans="1:9">
      <c r="A5" s="3">
        <f t="shared" si="3"/>
        <v>3000</v>
      </c>
      <c r="B5" s="3">
        <v>8.4</v>
      </c>
      <c r="C5" s="6">
        <f t="shared" si="0"/>
        <v>2.6506784474597667</v>
      </c>
      <c r="D5" s="6">
        <f t="shared" si="1"/>
        <v>6.1950000000000003</v>
      </c>
      <c r="E5" s="6">
        <f t="shared" si="2"/>
        <v>3.5386519421172888</v>
      </c>
      <c r="F5" s="3">
        <v>78</v>
      </c>
      <c r="G5" s="3">
        <v>93</v>
      </c>
      <c r="H5" s="3">
        <v>42</v>
      </c>
      <c r="I5" s="3">
        <v>95</v>
      </c>
    </row>
    <row r="6" spans="1:9">
      <c r="A6" s="3">
        <f t="shared" si="3"/>
        <v>4000</v>
      </c>
      <c r="B6" s="3">
        <v>10.8</v>
      </c>
      <c r="C6" s="6">
        <f t="shared" si="0"/>
        <v>4.5440201956453139</v>
      </c>
      <c r="D6" s="6">
        <f t="shared" si="1"/>
        <v>7.9650000000000007</v>
      </c>
      <c r="E6" s="6">
        <f t="shared" si="2"/>
        <v>6.0662604722010673</v>
      </c>
      <c r="F6" s="3">
        <v>84</v>
      </c>
      <c r="G6" s="3">
        <v>91</v>
      </c>
      <c r="H6" s="3">
        <v>67</v>
      </c>
      <c r="I6" s="3">
        <v>107</v>
      </c>
    </row>
    <row r="7" spans="1:9">
      <c r="A7" s="3">
        <f t="shared" si="3"/>
        <v>5000</v>
      </c>
      <c r="B7" s="3">
        <v>8.4</v>
      </c>
      <c r="C7" s="6">
        <f t="shared" si="0"/>
        <v>4.417797412432944</v>
      </c>
      <c r="D7" s="6">
        <f t="shared" si="1"/>
        <v>6.1950000000000003</v>
      </c>
      <c r="E7" s="6">
        <f t="shared" si="2"/>
        <v>5.8977532368621475</v>
      </c>
      <c r="F7" s="3">
        <v>77</v>
      </c>
      <c r="G7" s="3">
        <v>92</v>
      </c>
      <c r="H7" s="3">
        <v>70</v>
      </c>
      <c r="I7" s="3">
        <v>98</v>
      </c>
    </row>
    <row r="8" spans="1:9">
      <c r="A8" s="3">
        <f t="shared" si="3"/>
        <v>6000</v>
      </c>
      <c r="B8" s="3">
        <v>6</v>
      </c>
      <c r="C8" s="6">
        <f t="shared" si="0"/>
        <v>3.7866834963710949</v>
      </c>
      <c r="D8" s="6">
        <f t="shared" si="1"/>
        <v>4.4250000000000007</v>
      </c>
      <c r="E8" s="6">
        <f t="shared" si="2"/>
        <v>5.0552170601675561</v>
      </c>
      <c r="F8" s="3">
        <v>82</v>
      </c>
      <c r="G8" s="3">
        <v>91</v>
      </c>
      <c r="H8" s="3">
        <v>57</v>
      </c>
      <c r="I8" s="3">
        <v>74</v>
      </c>
    </row>
    <row r="9" spans="1:9">
      <c r="A9" s="3">
        <f t="shared" si="3"/>
        <v>7000</v>
      </c>
      <c r="B9" s="3">
        <v>6</v>
      </c>
      <c r="C9" s="6">
        <f t="shared" si="0"/>
        <v>4.417797412432944</v>
      </c>
      <c r="D9" s="6">
        <f t="shared" si="1"/>
        <v>4.4250000000000007</v>
      </c>
      <c r="E9" s="6">
        <f t="shared" si="2"/>
        <v>5.8977532368621484</v>
      </c>
      <c r="F9" s="3">
        <v>84</v>
      </c>
      <c r="G9" s="3">
        <v>92</v>
      </c>
      <c r="H9" s="3">
        <v>67</v>
      </c>
      <c r="I9" s="3">
        <v>77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70</v>
      </c>
      <c r="G3" s="3">
        <v>92</v>
      </c>
      <c r="H3" s="3">
        <v>16.600000000000001</v>
      </c>
      <c r="I3" s="3">
        <v>99</v>
      </c>
    </row>
    <row r="4" spans="1:9">
      <c r="A4" s="3">
        <f t="shared" ref="A4:A9" si="3">A3+1000</f>
        <v>2000</v>
      </c>
      <c r="B4" s="3">
        <v>4.8</v>
      </c>
      <c r="C4" s="6">
        <f t="shared" si="0"/>
        <v>1.0097822656989586</v>
      </c>
      <c r="D4" s="6">
        <f t="shared" si="1"/>
        <v>3.54</v>
      </c>
      <c r="E4" s="6">
        <f t="shared" si="2"/>
        <v>1.3480578827113481</v>
      </c>
      <c r="F4" s="3">
        <v>81</v>
      </c>
      <c r="G4" s="3">
        <v>93</v>
      </c>
      <c r="H4" s="3">
        <v>14.4</v>
      </c>
      <c r="I4" s="3">
        <v>63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80</v>
      </c>
      <c r="G5" s="3">
        <v>93</v>
      </c>
      <c r="H5" s="3">
        <v>22</v>
      </c>
      <c r="I5" s="3">
        <v>65</v>
      </c>
    </row>
    <row r="6" spans="1:9">
      <c r="A6" s="3">
        <f t="shared" si="3"/>
        <v>4000</v>
      </c>
      <c r="B6" s="3">
        <v>4.8</v>
      </c>
      <c r="C6" s="6">
        <f t="shared" si="0"/>
        <v>2.0195645313979171</v>
      </c>
      <c r="D6" s="6">
        <f t="shared" si="1"/>
        <v>3.54</v>
      </c>
      <c r="E6" s="6">
        <f t="shared" si="2"/>
        <v>2.6961157654226962</v>
      </c>
      <c r="F6" s="3">
        <v>81</v>
      </c>
      <c r="G6" s="3">
        <v>91</v>
      </c>
      <c r="H6" s="3">
        <v>29</v>
      </c>
      <c r="I6" s="3">
        <v>65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2013-01-11T15:45:55Z</dcterms:modified>
</cp:coreProperties>
</file>