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firstSheet="6" activeTab="7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<sst xmlns="http://schemas.openxmlformats.org/spreadsheetml/2006/main" count="43" uniqueCount="13">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</sst>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7"/>
            <c:marker>
              <c:symbol val="diamond"/>
              <c:size val="9"/>
            </c:marker>
          </c:dPt>
          <c:dPt>
            <c:idx val="43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4.7930283224400932E-2"/>
                </c:manualLayout>
              </c:layout>
              <c:showVal val="1"/>
            </c:dLbl>
            <c:dLbl>
              <c:idx val="17"/>
              <c:layout>
                <c:manualLayout>
                  <c:x val="-0.1007407407407408"/>
                  <c:y val="1.9607843137254902E-2"/>
                </c:manualLayout>
              </c:layout>
              <c:showVal val="1"/>
            </c:dLbl>
            <c:dLbl>
              <c:idx val="43"/>
              <c:layout>
                <c:manualLayout>
                  <c:x val="-6.0740740740740699E-2"/>
                  <c:y val="2.178649237472767E-2"/>
                </c:manualLayout>
              </c:layout>
              <c:showVal val="1"/>
            </c:dLbl>
            <c:delete val="1"/>
          </c:dLbls>
          <c:xVal>
            <c:numRef>
              <c:f>'Peak data'!$D$3:$D$1679</c:f>
              <c:numCache>
                <c:formatCode>General</c:formatCode>
                <c:ptCount val="1663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2650</c:v>
                </c:pt>
                <c:pt idx="17">
                  <c:v>2941</c:v>
                </c:pt>
                <c:pt idx="18">
                  <c:v>3082</c:v>
                </c:pt>
                <c:pt idx="19">
                  <c:v>3229</c:v>
                </c:pt>
                <c:pt idx="20">
                  <c:v>3375</c:v>
                </c:pt>
                <c:pt idx="21">
                  <c:v>3524</c:v>
                </c:pt>
                <c:pt idx="22">
                  <c:v>3673</c:v>
                </c:pt>
                <c:pt idx="23">
                  <c:v>3819</c:v>
                </c:pt>
                <c:pt idx="24">
                  <c:v>3974</c:v>
                </c:pt>
                <c:pt idx="25">
                  <c:v>4122</c:v>
                </c:pt>
                <c:pt idx="26">
                  <c:v>4278</c:v>
                </c:pt>
                <c:pt idx="27">
                  <c:v>4428</c:v>
                </c:pt>
                <c:pt idx="28">
                  <c:v>4584</c:v>
                </c:pt>
                <c:pt idx="29">
                  <c:v>4740</c:v>
                </c:pt>
                <c:pt idx="30">
                  <c:v>4894</c:v>
                </c:pt>
                <c:pt idx="31">
                  <c:v>5048</c:v>
                </c:pt>
                <c:pt idx="32">
                  <c:v>5207</c:v>
                </c:pt>
                <c:pt idx="33">
                  <c:v>5352</c:v>
                </c:pt>
                <c:pt idx="34">
                  <c:v>5507</c:v>
                </c:pt>
                <c:pt idx="35">
                  <c:v>5659</c:v>
                </c:pt>
                <c:pt idx="36">
                  <c:v>5817</c:v>
                </c:pt>
                <c:pt idx="37">
                  <c:v>5959</c:v>
                </c:pt>
                <c:pt idx="38">
                  <c:v>6266</c:v>
                </c:pt>
                <c:pt idx="39">
                  <c:v>6558</c:v>
                </c:pt>
                <c:pt idx="40">
                  <c:v>6704</c:v>
                </c:pt>
                <c:pt idx="41">
                  <c:v>6986</c:v>
                </c:pt>
                <c:pt idx="42">
                  <c:v>7320</c:v>
                </c:pt>
                <c:pt idx="43">
                  <c:v>7483</c:v>
                </c:pt>
              </c:numCache>
            </c:numRef>
          </c:xVal>
          <c:yVal>
            <c:numRef>
              <c:f>'Peak data'!$G$3:$G$1679</c:f>
              <c:numCache>
                <c:formatCode>0.00</c:formatCode>
                <c:ptCount val="1663"/>
                <c:pt idx="0">
                  <c:v>44.692500000000003</c:v>
                </c:pt>
                <c:pt idx="1">
                  <c:v>44.692500000000003</c:v>
                </c:pt>
                <c:pt idx="2">
                  <c:v>44.692500000000003</c:v>
                </c:pt>
                <c:pt idx="3">
                  <c:v>44.692500000000003</c:v>
                </c:pt>
                <c:pt idx="4">
                  <c:v>43.807500000000005</c:v>
                </c:pt>
                <c:pt idx="5">
                  <c:v>43.807500000000005</c:v>
                </c:pt>
                <c:pt idx="6">
                  <c:v>43.807500000000005</c:v>
                </c:pt>
                <c:pt idx="7">
                  <c:v>43.807500000000005</c:v>
                </c:pt>
                <c:pt idx="8">
                  <c:v>43.807500000000005</c:v>
                </c:pt>
                <c:pt idx="9">
                  <c:v>43.807500000000005</c:v>
                </c:pt>
                <c:pt idx="10">
                  <c:v>43.807500000000005</c:v>
                </c:pt>
                <c:pt idx="11">
                  <c:v>43.807500000000005</c:v>
                </c:pt>
                <c:pt idx="12">
                  <c:v>43.807500000000005</c:v>
                </c:pt>
                <c:pt idx="13">
                  <c:v>43.807500000000005</c:v>
                </c:pt>
                <c:pt idx="14">
                  <c:v>43.807500000000005</c:v>
                </c:pt>
                <c:pt idx="15">
                  <c:v>43.07</c:v>
                </c:pt>
                <c:pt idx="16">
                  <c:v>42.185000000000002</c:v>
                </c:pt>
                <c:pt idx="17">
                  <c:v>41.300000000000004</c:v>
                </c:pt>
                <c:pt idx="18">
                  <c:v>39.677500000000002</c:v>
                </c:pt>
                <c:pt idx="19">
                  <c:v>37.465000000000003</c:v>
                </c:pt>
                <c:pt idx="20">
                  <c:v>35.547500000000007</c:v>
                </c:pt>
                <c:pt idx="21">
                  <c:v>33.04</c:v>
                </c:pt>
                <c:pt idx="22">
                  <c:v>30.532500000000002</c:v>
                </c:pt>
                <c:pt idx="23">
                  <c:v>28.025000000000002</c:v>
                </c:pt>
                <c:pt idx="24">
                  <c:v>26.255000000000003</c:v>
                </c:pt>
                <c:pt idx="25">
                  <c:v>24.6325</c:v>
                </c:pt>
                <c:pt idx="26">
                  <c:v>23.01</c:v>
                </c:pt>
                <c:pt idx="27">
                  <c:v>21.240000000000002</c:v>
                </c:pt>
                <c:pt idx="28">
                  <c:v>19.617500000000003</c:v>
                </c:pt>
                <c:pt idx="29">
                  <c:v>17.995000000000001</c:v>
                </c:pt>
                <c:pt idx="30">
                  <c:v>17.11</c:v>
                </c:pt>
                <c:pt idx="31">
                  <c:v>15.487500000000001</c:v>
                </c:pt>
                <c:pt idx="32">
                  <c:v>14.602500000000001</c:v>
                </c:pt>
                <c:pt idx="33">
                  <c:v>13.717500000000001</c:v>
                </c:pt>
                <c:pt idx="34">
                  <c:v>12.980000000000002</c:v>
                </c:pt>
                <c:pt idx="35">
                  <c:v>12.094999999999999</c:v>
                </c:pt>
                <c:pt idx="36">
                  <c:v>11.21</c:v>
                </c:pt>
                <c:pt idx="37">
                  <c:v>10.4725</c:v>
                </c:pt>
                <c:pt idx="38">
                  <c:v>9.5875000000000004</c:v>
                </c:pt>
                <c:pt idx="39">
                  <c:v>8.7025000000000006</c:v>
                </c:pt>
                <c:pt idx="40">
                  <c:v>7.9650000000000007</c:v>
                </c:pt>
                <c:pt idx="41">
                  <c:v>7.08</c:v>
                </c:pt>
                <c:pt idx="42">
                  <c:v>6.1950000000000003</c:v>
                </c:pt>
                <c:pt idx="43">
                  <c:v>5.4575000000000005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axId val="80219136"/>
        <c:axId val="8033267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8"/>
            <c:marker>
              <c:symbol val="square"/>
              <c:size val="8"/>
            </c:marker>
          </c:dPt>
          <c:dPt>
            <c:idx val="43"/>
            <c:marker>
              <c:symbol val="square"/>
              <c:size val="8"/>
            </c:marker>
          </c:dPt>
          <c:dLbls>
            <c:dLbl>
              <c:idx val="18"/>
              <c:layout>
                <c:manualLayout>
                  <c:x val="-2.3703703703703751E-2"/>
                  <c:y val="5.664488017429186E-2"/>
                </c:manualLayout>
              </c:layout>
              <c:showVal val="1"/>
            </c:dLbl>
            <c:dLbl>
              <c:idx val="43"/>
              <c:layout>
                <c:manualLayout>
                  <c:x val="-6.3703703703703624E-2"/>
                  <c:y val="-4.7930283224400932E-2"/>
                </c:manualLayout>
              </c:layout>
              <c:showVal val="1"/>
            </c:dLbl>
            <c:delete val="1"/>
          </c:dLbls>
          <c:xVal>
            <c:numRef>
              <c:f>'Peak data'!$D$3:$D$4679</c:f>
              <c:numCache>
                <c:formatCode>General</c:formatCode>
                <c:ptCount val="4663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2650</c:v>
                </c:pt>
                <c:pt idx="17">
                  <c:v>2941</c:v>
                </c:pt>
                <c:pt idx="18">
                  <c:v>3082</c:v>
                </c:pt>
                <c:pt idx="19">
                  <c:v>3229</c:v>
                </c:pt>
                <c:pt idx="20">
                  <c:v>3375</c:v>
                </c:pt>
                <c:pt idx="21">
                  <c:v>3524</c:v>
                </c:pt>
                <c:pt idx="22">
                  <c:v>3673</c:v>
                </c:pt>
                <c:pt idx="23">
                  <c:v>3819</c:v>
                </c:pt>
                <c:pt idx="24">
                  <c:v>3974</c:v>
                </c:pt>
                <c:pt idx="25">
                  <c:v>4122</c:v>
                </c:pt>
                <c:pt idx="26">
                  <c:v>4278</c:v>
                </c:pt>
                <c:pt idx="27">
                  <c:v>4428</c:v>
                </c:pt>
                <c:pt idx="28">
                  <c:v>4584</c:v>
                </c:pt>
                <c:pt idx="29">
                  <c:v>4740</c:v>
                </c:pt>
                <c:pt idx="30">
                  <c:v>4894</c:v>
                </c:pt>
                <c:pt idx="31">
                  <c:v>5048</c:v>
                </c:pt>
                <c:pt idx="32">
                  <c:v>5207</c:v>
                </c:pt>
                <c:pt idx="33">
                  <c:v>5352</c:v>
                </c:pt>
                <c:pt idx="34">
                  <c:v>5507</c:v>
                </c:pt>
                <c:pt idx="35">
                  <c:v>5659</c:v>
                </c:pt>
                <c:pt idx="36">
                  <c:v>5817</c:v>
                </c:pt>
                <c:pt idx="37">
                  <c:v>5959</c:v>
                </c:pt>
                <c:pt idx="38">
                  <c:v>6266</c:v>
                </c:pt>
                <c:pt idx="39">
                  <c:v>6558</c:v>
                </c:pt>
                <c:pt idx="40">
                  <c:v>6704</c:v>
                </c:pt>
                <c:pt idx="41">
                  <c:v>6986</c:v>
                </c:pt>
                <c:pt idx="42">
                  <c:v>7320</c:v>
                </c:pt>
                <c:pt idx="43">
                  <c:v>7483</c:v>
                </c:pt>
              </c:numCache>
            </c:numRef>
          </c:xVal>
          <c:yVal>
            <c:numRef>
              <c:f>'Peak data'!$H$3:$H$1679</c:f>
              <c:numCache>
                <c:formatCode>0.00</c:formatCode>
                <c:ptCount val="1663"/>
                <c:pt idx="0">
                  <c:v>1.0041346153846153</c:v>
                </c:pt>
                <c:pt idx="1">
                  <c:v>1.923173076923077</c:v>
                </c:pt>
                <c:pt idx="2">
                  <c:v>3.3357692307692313</c:v>
                </c:pt>
                <c:pt idx="3">
                  <c:v>4.6207211538461541</c:v>
                </c:pt>
                <c:pt idx="4">
                  <c:v>5.71365908225438</c:v>
                </c:pt>
                <c:pt idx="5">
                  <c:v>6.9731664127951269</c:v>
                </c:pt>
                <c:pt idx="6">
                  <c:v>8.2743792840822561</c:v>
                </c:pt>
                <c:pt idx="7">
                  <c:v>9.5172043983244485</c:v>
                </c:pt>
                <c:pt idx="8">
                  <c:v>10.751688404417367</c:v>
                </c:pt>
                <c:pt idx="9">
                  <c:v>12.011195734958111</c:v>
                </c:pt>
                <c:pt idx="10">
                  <c:v>13.33743193069307</c:v>
                </c:pt>
                <c:pt idx="11">
                  <c:v>14.555233720487434</c:v>
                </c:pt>
                <c:pt idx="12">
                  <c:v>15.823082159177458</c:v>
                </c:pt>
                <c:pt idx="13">
                  <c:v>17.082589489718206</c:v>
                </c:pt>
                <c:pt idx="14">
                  <c:v>18.333755712109674</c:v>
                </c:pt>
                <c:pt idx="15">
                  <c:v>19.230607387661841</c:v>
                </c:pt>
                <c:pt idx="16">
                  <c:v>21.285272277227723</c:v>
                </c:pt>
                <c:pt idx="17">
                  <c:v>23.127056359482104</c:v>
                </c:pt>
                <c:pt idx="18">
                  <c:v>23.28371191926885</c:v>
                </c:pt>
                <c:pt idx="19">
                  <c:v>23.033984196496576</c:v>
                </c:pt>
                <c:pt idx="20">
                  <c:v>22.843262090632145</c:v>
                </c:pt>
                <c:pt idx="21">
                  <c:v>22.169261233815689</c:v>
                </c:pt>
                <c:pt idx="22">
                  <c:v>21.352984101294748</c:v>
                </c:pt>
                <c:pt idx="23">
                  <c:v>20.378422505712109</c:v>
                </c:pt>
                <c:pt idx="24">
                  <c:v>19.866216679360246</c:v>
                </c:pt>
                <c:pt idx="25">
                  <c:v>19.332666603198781</c:v>
                </c:pt>
                <c:pt idx="26">
                  <c:v>18.742722772277229</c:v>
                </c:pt>
                <c:pt idx="27">
                  <c:v>17.90760091393755</c:v>
                </c:pt>
                <c:pt idx="28">
                  <c:v>17.122357197258189</c:v>
                </c:pt>
                <c:pt idx="29">
                  <c:v>16.240727341964966</c:v>
                </c:pt>
                <c:pt idx="30">
                  <c:v>15.943705255140898</c:v>
                </c:pt>
                <c:pt idx="31">
                  <c:v>14.885929169840063</c:v>
                </c:pt>
                <c:pt idx="32">
                  <c:v>14.477383377760853</c:v>
                </c:pt>
                <c:pt idx="33">
                  <c:v>13.978686214775326</c:v>
                </c:pt>
                <c:pt idx="34">
                  <c:v>13.610217060167559</c:v>
                </c:pt>
                <c:pt idx="35">
                  <c:v>13.032293412033511</c:v>
                </c:pt>
                <c:pt idx="36">
                  <c:v>12.415950114242195</c:v>
                </c:pt>
                <c:pt idx="37">
                  <c:v>11.882259615384616</c:v>
                </c:pt>
                <c:pt idx="38">
                  <c:v>11.438551980198021</c:v>
                </c:pt>
                <c:pt idx="39">
                  <c:v>10.866526085300839</c:v>
                </c:pt>
                <c:pt idx="40">
                  <c:v>10.167052551408988</c:v>
                </c:pt>
                <c:pt idx="41">
                  <c:v>9.4175323686214778</c:v>
                </c:pt>
                <c:pt idx="42">
                  <c:v>8.6343107387661853</c:v>
                </c:pt>
                <c:pt idx="43">
                  <c:v>7.7757944592536186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triangle"/>
              <c:size val="9"/>
            </c:marker>
          </c:dPt>
          <c:dPt>
            <c:idx val="24"/>
            <c:marker>
              <c:symbol val="triangle"/>
              <c:size val="9"/>
            </c:marker>
          </c:dPt>
          <c:dPt>
            <c:idx val="43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4.4444444444444505E-3"/>
                  <c:y val="-1.9607843137254923E-2"/>
                </c:manualLayout>
              </c:layout>
              <c:showVal val="1"/>
            </c:dLbl>
            <c:dLbl>
              <c:idx val="24"/>
              <c:layout>
                <c:manualLayout>
                  <c:x val="-4.4444444444444488E-3"/>
                  <c:y val="-3.0501260871802802E-2"/>
                </c:manualLayout>
              </c:layout>
              <c:showVal val="1"/>
            </c:dLbl>
            <c:dLbl>
              <c:idx val="43"/>
              <c:layout>
                <c:manualLayout>
                  <c:x val="-7.7037037037037098E-2"/>
                  <c:y val="3.2679738562091575E-2"/>
                </c:manualLayout>
              </c:layout>
              <c:showVal val="1"/>
            </c:dLbl>
            <c:delete val="1"/>
          </c:dLbls>
          <c:xVal>
            <c:numRef>
              <c:f>'Peak data'!$D$3:$D$46</c:f>
              <c:numCache>
                <c:formatCode>General</c:formatCode>
                <c:ptCount val="44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2650</c:v>
                </c:pt>
                <c:pt idx="17">
                  <c:v>2941</c:v>
                </c:pt>
                <c:pt idx="18">
                  <c:v>3082</c:v>
                </c:pt>
                <c:pt idx="19">
                  <c:v>3229</c:v>
                </c:pt>
                <c:pt idx="20">
                  <c:v>3375</c:v>
                </c:pt>
                <c:pt idx="21">
                  <c:v>3524</c:v>
                </c:pt>
                <c:pt idx="22">
                  <c:v>3673</c:v>
                </c:pt>
                <c:pt idx="23">
                  <c:v>3819</c:v>
                </c:pt>
                <c:pt idx="24">
                  <c:v>3974</c:v>
                </c:pt>
                <c:pt idx="25">
                  <c:v>4122</c:v>
                </c:pt>
                <c:pt idx="26">
                  <c:v>4278</c:v>
                </c:pt>
                <c:pt idx="27">
                  <c:v>4428</c:v>
                </c:pt>
                <c:pt idx="28">
                  <c:v>4584</c:v>
                </c:pt>
                <c:pt idx="29">
                  <c:v>4740</c:v>
                </c:pt>
                <c:pt idx="30">
                  <c:v>4894</c:v>
                </c:pt>
                <c:pt idx="31">
                  <c:v>5048</c:v>
                </c:pt>
                <c:pt idx="32">
                  <c:v>5207</c:v>
                </c:pt>
                <c:pt idx="33">
                  <c:v>5352</c:v>
                </c:pt>
                <c:pt idx="34">
                  <c:v>5507</c:v>
                </c:pt>
                <c:pt idx="35">
                  <c:v>5659</c:v>
                </c:pt>
                <c:pt idx="36">
                  <c:v>5817</c:v>
                </c:pt>
                <c:pt idx="37">
                  <c:v>5959</c:v>
                </c:pt>
                <c:pt idx="38">
                  <c:v>6266</c:v>
                </c:pt>
                <c:pt idx="39">
                  <c:v>6558</c:v>
                </c:pt>
                <c:pt idx="40">
                  <c:v>6704</c:v>
                </c:pt>
                <c:pt idx="41">
                  <c:v>6986</c:v>
                </c:pt>
                <c:pt idx="42">
                  <c:v>7320</c:v>
                </c:pt>
                <c:pt idx="43">
                  <c:v>7483</c:v>
                </c:pt>
              </c:numCache>
            </c:numRef>
          </c:xVal>
          <c:yVal>
            <c:numRef>
              <c:f>'Peak data'!$A$3:$A$46</c:f>
              <c:numCache>
                <c:formatCode>General</c:formatCode>
                <c:ptCount val="44"/>
                <c:pt idx="0">
                  <c:v>47.56</c:v>
                </c:pt>
                <c:pt idx="1">
                  <c:v>47.56</c:v>
                </c:pt>
                <c:pt idx="2">
                  <c:v>47.41</c:v>
                </c:pt>
                <c:pt idx="3">
                  <c:v>47.34</c:v>
                </c:pt>
                <c:pt idx="4">
                  <c:v>47.27</c:v>
                </c:pt>
                <c:pt idx="5">
                  <c:v>47.12</c:v>
                </c:pt>
                <c:pt idx="6">
                  <c:v>46.9</c:v>
                </c:pt>
                <c:pt idx="7">
                  <c:v>46.82</c:v>
                </c:pt>
                <c:pt idx="8">
                  <c:v>46.75</c:v>
                </c:pt>
                <c:pt idx="9">
                  <c:v>46.53</c:v>
                </c:pt>
                <c:pt idx="10">
                  <c:v>46.31</c:v>
                </c:pt>
                <c:pt idx="11">
                  <c:v>46.31</c:v>
                </c:pt>
                <c:pt idx="12">
                  <c:v>46.16</c:v>
                </c:pt>
                <c:pt idx="13">
                  <c:v>46.01</c:v>
                </c:pt>
                <c:pt idx="14">
                  <c:v>45.87</c:v>
                </c:pt>
                <c:pt idx="15">
                  <c:v>45.79</c:v>
                </c:pt>
                <c:pt idx="16">
                  <c:v>45.42</c:v>
                </c:pt>
                <c:pt idx="17">
                  <c:v>45.42</c:v>
                </c:pt>
                <c:pt idx="18">
                  <c:v>45.28</c:v>
                </c:pt>
                <c:pt idx="19">
                  <c:v>45.13</c:v>
                </c:pt>
                <c:pt idx="20">
                  <c:v>45.05</c:v>
                </c:pt>
                <c:pt idx="21">
                  <c:v>45.05</c:v>
                </c:pt>
                <c:pt idx="22">
                  <c:v>45.13</c:v>
                </c:pt>
                <c:pt idx="23">
                  <c:v>44.91</c:v>
                </c:pt>
                <c:pt idx="24">
                  <c:v>45.05</c:v>
                </c:pt>
                <c:pt idx="25">
                  <c:v>45.13</c:v>
                </c:pt>
                <c:pt idx="26">
                  <c:v>45.2</c:v>
                </c:pt>
                <c:pt idx="27">
                  <c:v>45.28</c:v>
                </c:pt>
                <c:pt idx="28">
                  <c:v>45.35</c:v>
                </c:pt>
                <c:pt idx="29">
                  <c:v>45.2</c:v>
                </c:pt>
                <c:pt idx="30">
                  <c:v>45.13</c:v>
                </c:pt>
                <c:pt idx="31">
                  <c:v>45.05</c:v>
                </c:pt>
                <c:pt idx="32">
                  <c:v>45.05</c:v>
                </c:pt>
                <c:pt idx="33">
                  <c:v>45.05</c:v>
                </c:pt>
                <c:pt idx="34">
                  <c:v>45.05</c:v>
                </c:pt>
                <c:pt idx="35">
                  <c:v>45.05</c:v>
                </c:pt>
                <c:pt idx="36">
                  <c:v>45.05</c:v>
                </c:pt>
                <c:pt idx="37">
                  <c:v>44.98</c:v>
                </c:pt>
                <c:pt idx="38">
                  <c:v>44.98</c:v>
                </c:pt>
                <c:pt idx="39">
                  <c:v>44.83</c:v>
                </c:pt>
                <c:pt idx="40">
                  <c:v>44.83</c:v>
                </c:pt>
                <c:pt idx="41">
                  <c:v>44.61</c:v>
                </c:pt>
                <c:pt idx="42">
                  <c:v>43.87</c:v>
                </c:pt>
                <c:pt idx="43">
                  <c:v>44.02</c:v>
                </c:pt>
              </c:numCache>
            </c:numRef>
          </c:yVal>
        </c:ser>
        <c:axId val="80219136"/>
        <c:axId val="8033267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8"/>
            <c:marker>
              <c:symbol val="triangle"/>
              <c:size val="8"/>
            </c:marker>
          </c:dPt>
          <c:dPt>
            <c:idx val="43"/>
            <c:marker>
              <c:symbol val="triangle"/>
              <c:size val="8"/>
            </c:marker>
          </c:dPt>
          <c:dLbls>
            <c:dLbl>
              <c:idx val="18"/>
              <c:layout>
                <c:manualLayout>
                  <c:x val="-2.9629629629629654E-3"/>
                  <c:y val="-1.9607843137254902E-2"/>
                </c:manualLayout>
              </c:layout>
              <c:showVal val="1"/>
            </c:dLbl>
            <c:dLbl>
              <c:idx val="43"/>
              <c:layout>
                <c:manualLayout>
                  <c:x val="-6.2222222222222123E-2"/>
                  <c:y val="-4.5751633986928275E-2"/>
                </c:manualLayout>
              </c:layout>
              <c:showVal val="1"/>
            </c:dLbl>
            <c:delete val="1"/>
          </c:dLbls>
          <c:xVal>
            <c:numRef>
              <c:f>'Peak data'!$D$3:$D$1679</c:f>
              <c:numCache>
                <c:formatCode>General</c:formatCode>
                <c:ptCount val="1663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2650</c:v>
                </c:pt>
                <c:pt idx="17">
                  <c:v>2941</c:v>
                </c:pt>
                <c:pt idx="18">
                  <c:v>3082</c:v>
                </c:pt>
                <c:pt idx="19">
                  <c:v>3229</c:v>
                </c:pt>
                <c:pt idx="20">
                  <c:v>3375</c:v>
                </c:pt>
                <c:pt idx="21">
                  <c:v>3524</c:v>
                </c:pt>
                <c:pt idx="22">
                  <c:v>3673</c:v>
                </c:pt>
                <c:pt idx="23">
                  <c:v>3819</c:v>
                </c:pt>
                <c:pt idx="24">
                  <c:v>3974</c:v>
                </c:pt>
                <c:pt idx="25">
                  <c:v>4122</c:v>
                </c:pt>
                <c:pt idx="26">
                  <c:v>4278</c:v>
                </c:pt>
                <c:pt idx="27">
                  <c:v>4428</c:v>
                </c:pt>
                <c:pt idx="28">
                  <c:v>4584</c:v>
                </c:pt>
                <c:pt idx="29">
                  <c:v>4740</c:v>
                </c:pt>
                <c:pt idx="30">
                  <c:v>4894</c:v>
                </c:pt>
                <c:pt idx="31">
                  <c:v>5048</c:v>
                </c:pt>
                <c:pt idx="32">
                  <c:v>5207</c:v>
                </c:pt>
                <c:pt idx="33">
                  <c:v>5352</c:v>
                </c:pt>
                <c:pt idx="34">
                  <c:v>5507</c:v>
                </c:pt>
                <c:pt idx="35">
                  <c:v>5659</c:v>
                </c:pt>
                <c:pt idx="36">
                  <c:v>5817</c:v>
                </c:pt>
                <c:pt idx="37">
                  <c:v>5959</c:v>
                </c:pt>
                <c:pt idx="38">
                  <c:v>6266</c:v>
                </c:pt>
                <c:pt idx="39">
                  <c:v>6558</c:v>
                </c:pt>
                <c:pt idx="40">
                  <c:v>6704</c:v>
                </c:pt>
                <c:pt idx="41">
                  <c:v>6986</c:v>
                </c:pt>
                <c:pt idx="42">
                  <c:v>7320</c:v>
                </c:pt>
                <c:pt idx="43">
                  <c:v>7483</c:v>
                </c:pt>
              </c:numCache>
            </c:numRef>
          </c:xVal>
          <c:yVal>
            <c:numRef>
              <c:f>'Peak data'!$B$3:$B$1679</c:f>
              <c:numCache>
                <c:formatCode>General</c:formatCode>
                <c:ptCount val="1663"/>
                <c:pt idx="0">
                  <c:v>110.1</c:v>
                </c:pt>
                <c:pt idx="1">
                  <c:v>108.4</c:v>
                </c:pt>
                <c:pt idx="2">
                  <c:v>124.2</c:v>
                </c:pt>
                <c:pt idx="3">
                  <c:v>147.69999999999999</c:v>
                </c:pt>
                <c:pt idx="4">
                  <c:v>169.5</c:v>
                </c:pt>
                <c:pt idx="5">
                  <c:v>189.8</c:v>
                </c:pt>
                <c:pt idx="6">
                  <c:v>211</c:v>
                </c:pt>
                <c:pt idx="7">
                  <c:v>233.9</c:v>
                </c:pt>
                <c:pt idx="8">
                  <c:v>255.7</c:v>
                </c:pt>
                <c:pt idx="9">
                  <c:v>277.7</c:v>
                </c:pt>
                <c:pt idx="10">
                  <c:v>300</c:v>
                </c:pt>
                <c:pt idx="11">
                  <c:v>325.60000000000002</c:v>
                </c:pt>
                <c:pt idx="12">
                  <c:v>348.5</c:v>
                </c:pt>
                <c:pt idx="13">
                  <c:v>369.7</c:v>
                </c:pt>
                <c:pt idx="14">
                  <c:v>391.7</c:v>
                </c:pt>
                <c:pt idx="15">
                  <c:v>408.6</c:v>
                </c:pt>
                <c:pt idx="16">
                  <c:v>448.3</c:v>
                </c:pt>
                <c:pt idx="17">
                  <c:v>484.9</c:v>
                </c:pt>
                <c:pt idx="18">
                  <c:v>488</c:v>
                </c:pt>
                <c:pt idx="19">
                  <c:v>485.5</c:v>
                </c:pt>
                <c:pt idx="20">
                  <c:v>481.6</c:v>
                </c:pt>
                <c:pt idx="21">
                  <c:v>472.6</c:v>
                </c:pt>
                <c:pt idx="22">
                  <c:v>460</c:v>
                </c:pt>
                <c:pt idx="23">
                  <c:v>446.7</c:v>
                </c:pt>
                <c:pt idx="24">
                  <c:v>432.5</c:v>
                </c:pt>
                <c:pt idx="25">
                  <c:v>415</c:v>
                </c:pt>
                <c:pt idx="26">
                  <c:v>400.1</c:v>
                </c:pt>
                <c:pt idx="27">
                  <c:v>384.6</c:v>
                </c:pt>
                <c:pt idx="28">
                  <c:v>371.6</c:v>
                </c:pt>
                <c:pt idx="29">
                  <c:v>351.1</c:v>
                </c:pt>
                <c:pt idx="30">
                  <c:v>340</c:v>
                </c:pt>
                <c:pt idx="31">
                  <c:v>329.4</c:v>
                </c:pt>
                <c:pt idx="32">
                  <c:v>317.8</c:v>
                </c:pt>
                <c:pt idx="33">
                  <c:v>308.3</c:v>
                </c:pt>
                <c:pt idx="34">
                  <c:v>297.2</c:v>
                </c:pt>
                <c:pt idx="35">
                  <c:v>287.2</c:v>
                </c:pt>
                <c:pt idx="36">
                  <c:v>279.5</c:v>
                </c:pt>
                <c:pt idx="37">
                  <c:v>269.8</c:v>
                </c:pt>
                <c:pt idx="38">
                  <c:v>253.6</c:v>
                </c:pt>
                <c:pt idx="39">
                  <c:v>239</c:v>
                </c:pt>
                <c:pt idx="40">
                  <c:v>232.5</c:v>
                </c:pt>
                <c:pt idx="41">
                  <c:v>220.8</c:v>
                </c:pt>
                <c:pt idx="42">
                  <c:v>204.9</c:v>
                </c:pt>
                <c:pt idx="43">
                  <c:v>196.7</c:v>
                </c:pt>
              </c:numCache>
            </c:numRef>
          </c:yVal>
        </c:ser>
        <c:axId val="80334208"/>
        <c:axId val="81787520"/>
      </c:scatterChart>
      <c:valAx>
        <c:axId val="80219136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32672"/>
        <c:crosses val="autoZero"/>
        <c:crossBetween val="midCat"/>
      </c:valAx>
      <c:valAx>
        <c:axId val="80332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19136"/>
        <c:crosses val="autoZero"/>
        <c:crossBetween val="midCat"/>
      </c:valAx>
      <c:valAx>
        <c:axId val="80334208"/>
        <c:scaling>
          <c:orientation val="minMax"/>
        </c:scaling>
        <c:delete val="1"/>
        <c:axPos val="b"/>
        <c:numFmt formatCode="General" sourceLinked="1"/>
        <c:tickLblPos val="none"/>
        <c:crossAx val="81787520"/>
        <c:crosses val="autoZero"/>
        <c:crossBetween val="midCat"/>
      </c:valAx>
      <c:valAx>
        <c:axId val="8178752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3420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22408865558472"/>
          <c:y val="0.94184464687012204"/>
          <c:w val="0.70880011665208653"/>
          <c:h val="4.21139759490848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7"/>
            <c:marker>
              <c:symbol val="diamond"/>
              <c:size val="9"/>
            </c:marker>
          </c:dPt>
          <c:dPt>
            <c:idx val="43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4814814814814829E-2"/>
                  <c:y val="-3.4858387799564322E-2"/>
                </c:manualLayout>
              </c:layout>
              <c:showVal val="1"/>
            </c:dLbl>
            <c:dLbl>
              <c:idx val="17"/>
              <c:layout>
                <c:manualLayout>
                  <c:x val="-4.296296296296296E-2"/>
                  <c:y val="-4.7930283224400926E-2"/>
                </c:manualLayout>
              </c:layout>
              <c:showVal val="1"/>
            </c:dLbl>
            <c:dLbl>
              <c:idx val="43"/>
              <c:layout>
                <c:manualLayout>
                  <c:x val="-5.3333333333333351E-2"/>
                  <c:y val="-4.7930283224400926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2650</c:v>
                </c:pt>
                <c:pt idx="17">
                  <c:v>2941</c:v>
                </c:pt>
                <c:pt idx="18">
                  <c:v>3082</c:v>
                </c:pt>
                <c:pt idx="19">
                  <c:v>3229</c:v>
                </c:pt>
                <c:pt idx="20">
                  <c:v>3375</c:v>
                </c:pt>
                <c:pt idx="21">
                  <c:v>3524</c:v>
                </c:pt>
                <c:pt idx="22">
                  <c:v>3673</c:v>
                </c:pt>
                <c:pt idx="23">
                  <c:v>3819</c:v>
                </c:pt>
                <c:pt idx="24">
                  <c:v>3974</c:v>
                </c:pt>
                <c:pt idx="25">
                  <c:v>4122</c:v>
                </c:pt>
                <c:pt idx="26">
                  <c:v>4278</c:v>
                </c:pt>
                <c:pt idx="27">
                  <c:v>4428</c:v>
                </c:pt>
                <c:pt idx="28">
                  <c:v>4584</c:v>
                </c:pt>
                <c:pt idx="29">
                  <c:v>4740</c:v>
                </c:pt>
                <c:pt idx="30">
                  <c:v>4894</c:v>
                </c:pt>
                <c:pt idx="31">
                  <c:v>5048</c:v>
                </c:pt>
                <c:pt idx="32">
                  <c:v>5207</c:v>
                </c:pt>
                <c:pt idx="33">
                  <c:v>5352</c:v>
                </c:pt>
                <c:pt idx="34">
                  <c:v>5507</c:v>
                </c:pt>
                <c:pt idx="35">
                  <c:v>5659</c:v>
                </c:pt>
                <c:pt idx="36">
                  <c:v>5817</c:v>
                </c:pt>
                <c:pt idx="37">
                  <c:v>5959</c:v>
                </c:pt>
                <c:pt idx="38">
                  <c:v>6266</c:v>
                </c:pt>
                <c:pt idx="39">
                  <c:v>6558</c:v>
                </c:pt>
                <c:pt idx="40">
                  <c:v>6704</c:v>
                </c:pt>
                <c:pt idx="41">
                  <c:v>6986</c:v>
                </c:pt>
                <c:pt idx="42">
                  <c:v>7320</c:v>
                </c:pt>
                <c:pt idx="43">
                  <c:v>7483</c:v>
                </c:pt>
              </c:numCache>
            </c:numRef>
          </c:xVal>
          <c:yVal>
            <c:numRef>
              <c:f>'Peak data'!$E$3:$E$1125</c:f>
              <c:numCache>
                <c:formatCode>General</c:formatCode>
                <c:ptCount val="1109"/>
                <c:pt idx="0">
                  <c:v>60.6</c:v>
                </c:pt>
                <c:pt idx="1">
                  <c:v>60.6</c:v>
                </c:pt>
                <c:pt idx="2">
                  <c:v>60.6</c:v>
                </c:pt>
                <c:pt idx="3">
                  <c:v>60.6</c:v>
                </c:pt>
                <c:pt idx="4">
                  <c:v>59.4</c:v>
                </c:pt>
                <c:pt idx="5">
                  <c:v>59.4</c:v>
                </c:pt>
                <c:pt idx="6">
                  <c:v>59.4</c:v>
                </c:pt>
                <c:pt idx="7">
                  <c:v>59.4</c:v>
                </c:pt>
                <c:pt idx="8">
                  <c:v>59.4</c:v>
                </c:pt>
                <c:pt idx="9">
                  <c:v>59.4</c:v>
                </c:pt>
                <c:pt idx="10">
                  <c:v>59.4</c:v>
                </c:pt>
                <c:pt idx="11">
                  <c:v>59.4</c:v>
                </c:pt>
                <c:pt idx="12">
                  <c:v>59.4</c:v>
                </c:pt>
                <c:pt idx="13">
                  <c:v>59.4</c:v>
                </c:pt>
                <c:pt idx="14">
                  <c:v>59.4</c:v>
                </c:pt>
                <c:pt idx="15">
                  <c:v>58.4</c:v>
                </c:pt>
                <c:pt idx="16">
                  <c:v>57.2</c:v>
                </c:pt>
                <c:pt idx="17">
                  <c:v>56</c:v>
                </c:pt>
                <c:pt idx="18">
                  <c:v>53.8</c:v>
                </c:pt>
                <c:pt idx="19">
                  <c:v>50.8</c:v>
                </c:pt>
                <c:pt idx="20">
                  <c:v>48.2</c:v>
                </c:pt>
                <c:pt idx="21">
                  <c:v>44.8</c:v>
                </c:pt>
                <c:pt idx="22">
                  <c:v>41.4</c:v>
                </c:pt>
                <c:pt idx="23">
                  <c:v>38</c:v>
                </c:pt>
                <c:pt idx="24">
                  <c:v>35.6</c:v>
                </c:pt>
                <c:pt idx="25">
                  <c:v>33.4</c:v>
                </c:pt>
                <c:pt idx="26">
                  <c:v>31.2</c:v>
                </c:pt>
                <c:pt idx="27">
                  <c:v>28.8</c:v>
                </c:pt>
                <c:pt idx="28">
                  <c:v>26.6</c:v>
                </c:pt>
                <c:pt idx="29">
                  <c:v>24.4</c:v>
                </c:pt>
                <c:pt idx="30">
                  <c:v>23.2</c:v>
                </c:pt>
                <c:pt idx="31">
                  <c:v>21</c:v>
                </c:pt>
                <c:pt idx="32">
                  <c:v>19.8</c:v>
                </c:pt>
                <c:pt idx="33">
                  <c:v>18.600000000000001</c:v>
                </c:pt>
                <c:pt idx="34">
                  <c:v>17.600000000000001</c:v>
                </c:pt>
                <c:pt idx="35">
                  <c:v>16.399999999999999</c:v>
                </c:pt>
                <c:pt idx="36">
                  <c:v>15.2</c:v>
                </c:pt>
                <c:pt idx="37">
                  <c:v>14.2</c:v>
                </c:pt>
                <c:pt idx="38">
                  <c:v>13</c:v>
                </c:pt>
                <c:pt idx="39">
                  <c:v>11.8</c:v>
                </c:pt>
                <c:pt idx="40">
                  <c:v>10.8</c:v>
                </c:pt>
                <c:pt idx="41">
                  <c:v>9.6</c:v>
                </c:pt>
                <c:pt idx="42">
                  <c:v>8.4</c:v>
                </c:pt>
                <c:pt idx="43">
                  <c:v>7.4</c:v>
                </c:pt>
              </c:numCache>
            </c:numRef>
          </c:yVal>
        </c:ser>
        <c:axId val="82135296"/>
        <c:axId val="8216652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8"/>
            <c:marker>
              <c:symbol val="circle"/>
              <c:size val="8"/>
            </c:marker>
          </c:dPt>
          <c:dPt>
            <c:idx val="43"/>
            <c:marker>
              <c:symbol val="circle"/>
              <c:size val="9"/>
            </c:marker>
          </c:dPt>
          <c:dLbls>
            <c:dLbl>
              <c:idx val="18"/>
              <c:layout>
                <c:manualLayout>
                  <c:x val="-1.3333333333333341E-2"/>
                  <c:y val="-3.7037037037037056E-2"/>
                </c:manualLayout>
              </c:layout>
              <c:showVal val="1"/>
            </c:dLbl>
            <c:dLbl>
              <c:idx val="43"/>
              <c:layout>
                <c:manualLayout>
                  <c:x val="-5.6296296296296434E-2"/>
                  <c:y val="3.050108932461874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2650</c:v>
                </c:pt>
                <c:pt idx="17">
                  <c:v>2941</c:v>
                </c:pt>
                <c:pt idx="18">
                  <c:v>3082</c:v>
                </c:pt>
                <c:pt idx="19">
                  <c:v>3229</c:v>
                </c:pt>
                <c:pt idx="20">
                  <c:v>3375</c:v>
                </c:pt>
                <c:pt idx="21">
                  <c:v>3524</c:v>
                </c:pt>
                <c:pt idx="22">
                  <c:v>3673</c:v>
                </c:pt>
                <c:pt idx="23">
                  <c:v>3819</c:v>
                </c:pt>
                <c:pt idx="24">
                  <c:v>3974</c:v>
                </c:pt>
                <c:pt idx="25">
                  <c:v>4122</c:v>
                </c:pt>
                <c:pt idx="26">
                  <c:v>4278</c:v>
                </c:pt>
                <c:pt idx="27">
                  <c:v>4428</c:v>
                </c:pt>
                <c:pt idx="28">
                  <c:v>4584</c:v>
                </c:pt>
                <c:pt idx="29">
                  <c:v>4740</c:v>
                </c:pt>
                <c:pt idx="30">
                  <c:v>4894</c:v>
                </c:pt>
                <c:pt idx="31">
                  <c:v>5048</c:v>
                </c:pt>
                <c:pt idx="32">
                  <c:v>5207</c:v>
                </c:pt>
                <c:pt idx="33">
                  <c:v>5352</c:v>
                </c:pt>
                <c:pt idx="34">
                  <c:v>5507</c:v>
                </c:pt>
                <c:pt idx="35">
                  <c:v>5659</c:v>
                </c:pt>
                <c:pt idx="36">
                  <c:v>5817</c:v>
                </c:pt>
                <c:pt idx="37">
                  <c:v>5959</c:v>
                </c:pt>
                <c:pt idx="38">
                  <c:v>6266</c:v>
                </c:pt>
                <c:pt idx="39">
                  <c:v>6558</c:v>
                </c:pt>
                <c:pt idx="40">
                  <c:v>6704</c:v>
                </c:pt>
                <c:pt idx="41">
                  <c:v>6986</c:v>
                </c:pt>
                <c:pt idx="42">
                  <c:v>7320</c:v>
                </c:pt>
                <c:pt idx="43">
                  <c:v>7483</c:v>
                </c:pt>
              </c:numCache>
            </c:numRef>
          </c:xVal>
          <c:yVal>
            <c:numRef>
              <c:f>'Peak data'!$F$3:$F$1125</c:f>
              <c:numCache>
                <c:formatCode>0.00</c:formatCode>
                <c:ptCount val="1109"/>
                <c:pt idx="0">
                  <c:v>0.75216156516251187</c:v>
                </c:pt>
                <c:pt idx="1">
                  <c:v>1.440580624802777</c:v>
                </c:pt>
                <c:pt idx="2">
                  <c:v>2.4987062164720735</c:v>
                </c:pt>
                <c:pt idx="3">
                  <c:v>3.4612180498579996</c:v>
                </c:pt>
                <c:pt idx="4">
                  <c:v>4.2798990217734305</c:v>
                </c:pt>
                <c:pt idx="5">
                  <c:v>5.2233512148942882</c:v>
                </c:pt>
                <c:pt idx="6">
                  <c:v>6.198043546860208</c:v>
                </c:pt>
                <c:pt idx="7">
                  <c:v>7.1289996844430412</c:v>
                </c:pt>
                <c:pt idx="8">
                  <c:v>8.0537077942568622</c:v>
                </c:pt>
                <c:pt idx="9">
                  <c:v>8.9971599873777208</c:v>
                </c:pt>
                <c:pt idx="10">
                  <c:v>9.9905964026506773</c:v>
                </c:pt>
                <c:pt idx="11">
                  <c:v>10.902808456926476</c:v>
                </c:pt>
                <c:pt idx="12">
                  <c:v>11.852508677816346</c:v>
                </c:pt>
                <c:pt idx="13">
                  <c:v>12.795960870937204</c:v>
                </c:pt>
                <c:pt idx="14">
                  <c:v>13.73316503628905</c:v>
                </c:pt>
                <c:pt idx="15">
                  <c:v>14.404964762806353</c:v>
                </c:pt>
                <c:pt idx="16">
                  <c:v>15.944041232775849</c:v>
                </c:pt>
                <c:pt idx="17">
                  <c:v>17.323656253287051</c:v>
                </c:pt>
                <c:pt idx="18">
                  <c:v>17.441001367413481</c:v>
                </c:pt>
                <c:pt idx="19">
                  <c:v>17.253939202692752</c:v>
                </c:pt>
                <c:pt idx="20">
                  <c:v>17.111076049226885</c:v>
                </c:pt>
                <c:pt idx="21">
                  <c:v>16.606205953507938</c:v>
                </c:pt>
                <c:pt idx="22">
                  <c:v>15.994761754496684</c:v>
                </c:pt>
                <c:pt idx="23">
                  <c:v>15.264752287787946</c:v>
                </c:pt>
                <c:pt idx="24">
                  <c:v>14.881077101083411</c:v>
                </c:pt>
                <c:pt idx="25">
                  <c:v>14.481413695171977</c:v>
                </c:pt>
                <c:pt idx="26">
                  <c:v>14.039507731145472</c:v>
                </c:pt>
                <c:pt idx="27">
                  <c:v>13.413947617544968</c:v>
                </c:pt>
                <c:pt idx="28">
                  <c:v>12.825749447775324</c:v>
                </c:pt>
                <c:pt idx="29">
                  <c:v>12.165351846008205</c:v>
                </c:pt>
                <c:pt idx="30">
                  <c:v>11.942863153465867</c:v>
                </c:pt>
                <c:pt idx="31">
                  <c:v>11.150520668980752</c:v>
                </c:pt>
                <c:pt idx="32">
                  <c:v>10.84449353108236</c:v>
                </c:pt>
                <c:pt idx="33">
                  <c:v>10.470937204165352</c:v>
                </c:pt>
                <c:pt idx="34">
                  <c:v>10.194930051540972</c:v>
                </c:pt>
                <c:pt idx="35">
                  <c:v>9.7620279793836104</c:v>
                </c:pt>
                <c:pt idx="36">
                  <c:v>9.3003471126538333</c:v>
                </c:pt>
                <c:pt idx="37">
                  <c:v>8.9005785210897237</c:v>
                </c:pt>
                <c:pt idx="38">
                  <c:v>8.5682128957610182</c:v>
                </c:pt>
                <c:pt idx="39">
                  <c:v>8.1397286210160935</c:v>
                </c:pt>
                <c:pt idx="40">
                  <c:v>7.6157778479015477</c:v>
                </c:pt>
                <c:pt idx="41">
                  <c:v>7.054338908172924</c:v>
                </c:pt>
                <c:pt idx="42">
                  <c:v>6.4676554118018306</c:v>
                </c:pt>
                <c:pt idx="43">
                  <c:v>5.8245713684653415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triangle"/>
              <c:size val="9"/>
            </c:marker>
          </c:dPt>
          <c:dPt>
            <c:idx val="24"/>
            <c:marker>
              <c:symbol val="triangle"/>
              <c:size val="9"/>
            </c:marker>
          </c:dPt>
          <c:dPt>
            <c:idx val="43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3333449985418501E-2"/>
                  <c:y val="-3.7037037037037049E-2"/>
                </c:manualLayout>
              </c:layout>
              <c:showVal val="1"/>
            </c:dLbl>
            <c:dLbl>
              <c:idx val="24"/>
              <c:layout>
                <c:manualLayout>
                  <c:x val="-8.8888888888889045E-3"/>
                  <c:y val="2.8322440087145972E-2"/>
                </c:manualLayout>
              </c:layout>
              <c:showVal val="1"/>
            </c:dLbl>
            <c:dLbl>
              <c:idx val="43"/>
              <c:layout>
                <c:manualLayout>
                  <c:x val="-7.7037037037037084E-2"/>
                  <c:y val="-3.2679738562091561E-2"/>
                </c:manualLayout>
              </c:layout>
              <c:showVal val="1"/>
            </c:dLbl>
            <c:delete val="1"/>
          </c:dLbls>
          <c:xVal>
            <c:numRef>
              <c:f>'Peak data'!$D$3:$D$46</c:f>
              <c:numCache>
                <c:formatCode>General</c:formatCode>
                <c:ptCount val="44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2650</c:v>
                </c:pt>
                <c:pt idx="17">
                  <c:v>2941</c:v>
                </c:pt>
                <c:pt idx="18">
                  <c:v>3082</c:v>
                </c:pt>
                <c:pt idx="19">
                  <c:v>3229</c:v>
                </c:pt>
                <c:pt idx="20">
                  <c:v>3375</c:v>
                </c:pt>
                <c:pt idx="21">
                  <c:v>3524</c:v>
                </c:pt>
                <c:pt idx="22">
                  <c:v>3673</c:v>
                </c:pt>
                <c:pt idx="23">
                  <c:v>3819</c:v>
                </c:pt>
                <c:pt idx="24">
                  <c:v>3974</c:v>
                </c:pt>
                <c:pt idx="25">
                  <c:v>4122</c:v>
                </c:pt>
                <c:pt idx="26">
                  <c:v>4278</c:v>
                </c:pt>
                <c:pt idx="27">
                  <c:v>4428</c:v>
                </c:pt>
                <c:pt idx="28">
                  <c:v>4584</c:v>
                </c:pt>
                <c:pt idx="29">
                  <c:v>4740</c:v>
                </c:pt>
                <c:pt idx="30">
                  <c:v>4894</c:v>
                </c:pt>
                <c:pt idx="31">
                  <c:v>5048</c:v>
                </c:pt>
                <c:pt idx="32">
                  <c:v>5207</c:v>
                </c:pt>
                <c:pt idx="33">
                  <c:v>5352</c:v>
                </c:pt>
                <c:pt idx="34">
                  <c:v>5507</c:v>
                </c:pt>
                <c:pt idx="35">
                  <c:v>5659</c:v>
                </c:pt>
                <c:pt idx="36">
                  <c:v>5817</c:v>
                </c:pt>
                <c:pt idx="37">
                  <c:v>5959</c:v>
                </c:pt>
                <c:pt idx="38">
                  <c:v>6266</c:v>
                </c:pt>
                <c:pt idx="39">
                  <c:v>6558</c:v>
                </c:pt>
                <c:pt idx="40">
                  <c:v>6704</c:v>
                </c:pt>
                <c:pt idx="41">
                  <c:v>6986</c:v>
                </c:pt>
                <c:pt idx="42">
                  <c:v>7320</c:v>
                </c:pt>
                <c:pt idx="43">
                  <c:v>7483</c:v>
                </c:pt>
              </c:numCache>
            </c:numRef>
          </c:xVal>
          <c:yVal>
            <c:numRef>
              <c:f>'Peak data'!$A$3:$A$46</c:f>
              <c:numCache>
                <c:formatCode>General</c:formatCode>
                <c:ptCount val="44"/>
                <c:pt idx="0">
                  <c:v>47.56</c:v>
                </c:pt>
                <c:pt idx="1">
                  <c:v>47.56</c:v>
                </c:pt>
                <c:pt idx="2">
                  <c:v>47.41</c:v>
                </c:pt>
                <c:pt idx="3">
                  <c:v>47.34</c:v>
                </c:pt>
                <c:pt idx="4">
                  <c:v>47.27</c:v>
                </c:pt>
                <c:pt idx="5">
                  <c:v>47.12</c:v>
                </c:pt>
                <c:pt idx="6">
                  <c:v>46.9</c:v>
                </c:pt>
                <c:pt idx="7">
                  <c:v>46.82</c:v>
                </c:pt>
                <c:pt idx="8">
                  <c:v>46.75</c:v>
                </c:pt>
                <c:pt idx="9">
                  <c:v>46.53</c:v>
                </c:pt>
                <c:pt idx="10">
                  <c:v>46.31</c:v>
                </c:pt>
                <c:pt idx="11">
                  <c:v>46.31</c:v>
                </c:pt>
                <c:pt idx="12">
                  <c:v>46.16</c:v>
                </c:pt>
                <c:pt idx="13">
                  <c:v>46.01</c:v>
                </c:pt>
                <c:pt idx="14">
                  <c:v>45.87</c:v>
                </c:pt>
                <c:pt idx="15">
                  <c:v>45.79</c:v>
                </c:pt>
                <c:pt idx="16">
                  <c:v>45.42</c:v>
                </c:pt>
                <c:pt idx="17">
                  <c:v>45.42</c:v>
                </c:pt>
                <c:pt idx="18">
                  <c:v>45.28</c:v>
                </c:pt>
                <c:pt idx="19">
                  <c:v>45.13</c:v>
                </c:pt>
                <c:pt idx="20">
                  <c:v>45.05</c:v>
                </c:pt>
                <c:pt idx="21">
                  <c:v>45.05</c:v>
                </c:pt>
                <c:pt idx="22">
                  <c:v>45.13</c:v>
                </c:pt>
                <c:pt idx="23">
                  <c:v>44.91</c:v>
                </c:pt>
                <c:pt idx="24">
                  <c:v>45.05</c:v>
                </c:pt>
                <c:pt idx="25">
                  <c:v>45.13</c:v>
                </c:pt>
                <c:pt idx="26">
                  <c:v>45.2</c:v>
                </c:pt>
                <c:pt idx="27">
                  <c:v>45.28</c:v>
                </c:pt>
                <c:pt idx="28">
                  <c:v>45.35</c:v>
                </c:pt>
                <c:pt idx="29">
                  <c:v>45.2</c:v>
                </c:pt>
                <c:pt idx="30">
                  <c:v>45.13</c:v>
                </c:pt>
                <c:pt idx="31">
                  <c:v>45.05</c:v>
                </c:pt>
                <c:pt idx="32">
                  <c:v>45.05</c:v>
                </c:pt>
                <c:pt idx="33">
                  <c:v>45.05</c:v>
                </c:pt>
                <c:pt idx="34">
                  <c:v>45.05</c:v>
                </c:pt>
                <c:pt idx="35">
                  <c:v>45.05</c:v>
                </c:pt>
                <c:pt idx="36">
                  <c:v>45.05</c:v>
                </c:pt>
                <c:pt idx="37">
                  <c:v>44.98</c:v>
                </c:pt>
                <c:pt idx="38">
                  <c:v>44.98</c:v>
                </c:pt>
                <c:pt idx="39">
                  <c:v>44.83</c:v>
                </c:pt>
                <c:pt idx="40">
                  <c:v>44.83</c:v>
                </c:pt>
                <c:pt idx="41">
                  <c:v>44.61</c:v>
                </c:pt>
                <c:pt idx="42">
                  <c:v>43.87</c:v>
                </c:pt>
                <c:pt idx="43">
                  <c:v>44.02</c:v>
                </c:pt>
              </c:numCache>
            </c:numRef>
          </c:yVal>
        </c:ser>
        <c:axId val="82135296"/>
        <c:axId val="8216652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8"/>
            <c:marker>
              <c:symbol val="triangle"/>
              <c:size val="8"/>
            </c:marker>
          </c:dPt>
          <c:dPt>
            <c:idx val="43"/>
            <c:marker>
              <c:symbol val="triangle"/>
              <c:size val="8"/>
            </c:marker>
          </c:dPt>
          <c:dLbls>
            <c:dLbl>
              <c:idx val="18"/>
              <c:layout>
                <c:manualLayout>
                  <c:x val="-8.8888888888888976E-3"/>
                  <c:y val="-1.9607843137254902E-2"/>
                </c:manualLayout>
              </c:layout>
              <c:showVal val="1"/>
            </c:dLbl>
            <c:dLbl>
              <c:idx val="43"/>
              <c:layout>
                <c:manualLayout>
                  <c:x val="-6.5185185185185068E-2"/>
                  <c:y val="-3.7037037037037056E-2"/>
                </c:manualLayout>
              </c:layout>
              <c:showVal val="1"/>
            </c:dLbl>
            <c:delete val="1"/>
          </c:dLbls>
          <c:xVal>
            <c:numRef>
              <c:f>'Peak data'!$D$3:$D$1125</c:f>
              <c:numCache>
                <c:formatCode>General</c:formatCode>
                <c:ptCount val="1109"/>
                <c:pt idx="0">
                  <c:v>118</c:v>
                </c:pt>
                <c:pt idx="1">
                  <c:v>226</c:v>
                </c:pt>
                <c:pt idx="2">
                  <c:v>392</c:v>
                </c:pt>
                <c:pt idx="3">
                  <c:v>543</c:v>
                </c:pt>
                <c:pt idx="4">
                  <c:v>685</c:v>
                </c:pt>
                <c:pt idx="5">
                  <c:v>836</c:v>
                </c:pt>
                <c:pt idx="6">
                  <c:v>992</c:v>
                </c:pt>
                <c:pt idx="7">
                  <c:v>1141</c:v>
                </c:pt>
                <c:pt idx="8">
                  <c:v>1289</c:v>
                </c:pt>
                <c:pt idx="9">
                  <c:v>1440</c:v>
                </c:pt>
                <c:pt idx="10">
                  <c:v>1599</c:v>
                </c:pt>
                <c:pt idx="11">
                  <c:v>1745</c:v>
                </c:pt>
                <c:pt idx="12">
                  <c:v>1897</c:v>
                </c:pt>
                <c:pt idx="13">
                  <c:v>2048</c:v>
                </c:pt>
                <c:pt idx="14">
                  <c:v>2198</c:v>
                </c:pt>
                <c:pt idx="15">
                  <c:v>2345</c:v>
                </c:pt>
                <c:pt idx="16">
                  <c:v>2650</c:v>
                </c:pt>
                <c:pt idx="17">
                  <c:v>2941</c:v>
                </c:pt>
                <c:pt idx="18">
                  <c:v>3082</c:v>
                </c:pt>
                <c:pt idx="19">
                  <c:v>3229</c:v>
                </c:pt>
                <c:pt idx="20">
                  <c:v>3375</c:v>
                </c:pt>
                <c:pt idx="21">
                  <c:v>3524</c:v>
                </c:pt>
                <c:pt idx="22">
                  <c:v>3673</c:v>
                </c:pt>
                <c:pt idx="23">
                  <c:v>3819</c:v>
                </c:pt>
                <c:pt idx="24">
                  <c:v>3974</c:v>
                </c:pt>
                <c:pt idx="25">
                  <c:v>4122</c:v>
                </c:pt>
                <c:pt idx="26">
                  <c:v>4278</c:v>
                </c:pt>
                <c:pt idx="27">
                  <c:v>4428</c:v>
                </c:pt>
                <c:pt idx="28">
                  <c:v>4584</c:v>
                </c:pt>
                <c:pt idx="29">
                  <c:v>4740</c:v>
                </c:pt>
                <c:pt idx="30">
                  <c:v>4894</c:v>
                </c:pt>
                <c:pt idx="31">
                  <c:v>5048</c:v>
                </c:pt>
                <c:pt idx="32">
                  <c:v>5207</c:v>
                </c:pt>
                <c:pt idx="33">
                  <c:v>5352</c:v>
                </c:pt>
                <c:pt idx="34">
                  <c:v>5507</c:v>
                </c:pt>
                <c:pt idx="35">
                  <c:v>5659</c:v>
                </c:pt>
                <c:pt idx="36">
                  <c:v>5817</c:v>
                </c:pt>
                <c:pt idx="37">
                  <c:v>5959</c:v>
                </c:pt>
                <c:pt idx="38">
                  <c:v>6266</c:v>
                </c:pt>
                <c:pt idx="39">
                  <c:v>6558</c:v>
                </c:pt>
                <c:pt idx="40">
                  <c:v>6704</c:v>
                </c:pt>
                <c:pt idx="41">
                  <c:v>6986</c:v>
                </c:pt>
                <c:pt idx="42">
                  <c:v>7320</c:v>
                </c:pt>
                <c:pt idx="43">
                  <c:v>7483</c:v>
                </c:pt>
              </c:numCache>
            </c:numRef>
          </c:xVal>
          <c:yVal>
            <c:numRef>
              <c:f>'Peak data'!$B$3:$B$244</c:f>
              <c:numCache>
                <c:formatCode>General</c:formatCode>
                <c:ptCount val="228"/>
                <c:pt idx="0">
                  <c:v>110.1</c:v>
                </c:pt>
                <c:pt idx="1">
                  <c:v>108.4</c:v>
                </c:pt>
                <c:pt idx="2">
                  <c:v>124.2</c:v>
                </c:pt>
                <c:pt idx="3">
                  <c:v>147.69999999999999</c:v>
                </c:pt>
                <c:pt idx="4">
                  <c:v>169.5</c:v>
                </c:pt>
                <c:pt idx="5">
                  <c:v>189.8</c:v>
                </c:pt>
                <c:pt idx="6">
                  <c:v>211</c:v>
                </c:pt>
                <c:pt idx="7">
                  <c:v>233.9</c:v>
                </c:pt>
                <c:pt idx="8">
                  <c:v>255.7</c:v>
                </c:pt>
                <c:pt idx="9">
                  <c:v>277.7</c:v>
                </c:pt>
                <c:pt idx="10">
                  <c:v>300</c:v>
                </c:pt>
                <c:pt idx="11">
                  <c:v>325.60000000000002</c:v>
                </c:pt>
                <c:pt idx="12">
                  <c:v>348.5</c:v>
                </c:pt>
                <c:pt idx="13">
                  <c:v>369.7</c:v>
                </c:pt>
                <c:pt idx="14">
                  <c:v>391.7</c:v>
                </c:pt>
                <c:pt idx="15">
                  <c:v>408.6</c:v>
                </c:pt>
                <c:pt idx="16">
                  <c:v>448.3</c:v>
                </c:pt>
                <c:pt idx="17">
                  <c:v>484.9</c:v>
                </c:pt>
                <c:pt idx="18">
                  <c:v>488</c:v>
                </c:pt>
                <c:pt idx="19">
                  <c:v>485.5</c:v>
                </c:pt>
                <c:pt idx="20">
                  <c:v>481.6</c:v>
                </c:pt>
                <c:pt idx="21">
                  <c:v>472.6</c:v>
                </c:pt>
                <c:pt idx="22">
                  <c:v>460</c:v>
                </c:pt>
                <c:pt idx="23">
                  <c:v>446.7</c:v>
                </c:pt>
                <c:pt idx="24">
                  <c:v>432.5</c:v>
                </c:pt>
                <c:pt idx="25">
                  <c:v>415</c:v>
                </c:pt>
                <c:pt idx="26">
                  <c:v>400.1</c:v>
                </c:pt>
                <c:pt idx="27">
                  <c:v>384.6</c:v>
                </c:pt>
                <c:pt idx="28">
                  <c:v>371.6</c:v>
                </c:pt>
                <c:pt idx="29">
                  <c:v>351.1</c:v>
                </c:pt>
                <c:pt idx="30">
                  <c:v>340</c:v>
                </c:pt>
                <c:pt idx="31">
                  <c:v>329.4</c:v>
                </c:pt>
                <c:pt idx="32">
                  <c:v>317.8</c:v>
                </c:pt>
                <c:pt idx="33">
                  <c:v>308.3</c:v>
                </c:pt>
                <c:pt idx="34">
                  <c:v>297.2</c:v>
                </c:pt>
                <c:pt idx="35">
                  <c:v>287.2</c:v>
                </c:pt>
                <c:pt idx="36">
                  <c:v>279.5</c:v>
                </c:pt>
                <c:pt idx="37">
                  <c:v>269.8</c:v>
                </c:pt>
                <c:pt idx="38">
                  <c:v>253.6</c:v>
                </c:pt>
                <c:pt idx="39">
                  <c:v>239</c:v>
                </c:pt>
                <c:pt idx="40">
                  <c:v>232.5</c:v>
                </c:pt>
                <c:pt idx="41">
                  <c:v>220.8</c:v>
                </c:pt>
                <c:pt idx="42">
                  <c:v>204.9</c:v>
                </c:pt>
                <c:pt idx="43">
                  <c:v>196.7</c:v>
                </c:pt>
              </c:numCache>
            </c:numRef>
          </c:yVal>
        </c:ser>
        <c:axId val="82168064"/>
        <c:axId val="82341248"/>
      </c:scatterChart>
      <c:valAx>
        <c:axId val="82135296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66528"/>
        <c:crosses val="autoZero"/>
        <c:crossBetween val="midCat"/>
      </c:valAx>
      <c:valAx>
        <c:axId val="82166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35296"/>
        <c:crosses val="autoZero"/>
        <c:crossBetween val="midCat"/>
      </c:valAx>
      <c:valAx>
        <c:axId val="82168064"/>
        <c:scaling>
          <c:orientation val="minMax"/>
        </c:scaling>
        <c:delete val="1"/>
        <c:axPos val="b"/>
        <c:numFmt formatCode="General" sourceLinked="1"/>
        <c:tickLblPos val="none"/>
        <c:crossAx val="82341248"/>
        <c:crosses val="autoZero"/>
        <c:crossBetween val="midCat"/>
      </c:valAx>
      <c:valAx>
        <c:axId val="8234124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6806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2779235928839"/>
          <c:y val="0.94184464687012204"/>
          <c:w val="0.66832009332166864"/>
          <c:h val="4.21139759490848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2"/>
          <c:y val="0.16639477977161488"/>
          <c:w val="0.79134295227524976"/>
          <c:h val="0.655791190864606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76</c:v>
                </c:pt>
                <c:pt idx="1">
                  <c:v>84</c:v>
                </c:pt>
                <c:pt idx="2">
                  <c:v>87</c:v>
                </c:pt>
                <c:pt idx="3">
                  <c:v>88</c:v>
                </c:pt>
                <c:pt idx="4">
                  <c:v>84</c:v>
                </c:pt>
                <c:pt idx="5">
                  <c:v>85</c:v>
                </c:pt>
                <c:pt idx="6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93</c:v>
                </c:pt>
                <c:pt idx="1">
                  <c:v>93</c:v>
                </c:pt>
                <c:pt idx="2">
                  <c:v>92</c:v>
                </c:pt>
                <c:pt idx="3">
                  <c:v>92</c:v>
                </c:pt>
                <c:pt idx="4">
                  <c:v>91</c:v>
                </c:pt>
                <c:pt idx="5">
                  <c:v>93</c:v>
                </c:pt>
                <c:pt idx="6">
                  <c:v>93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22.4</c:v>
                </c:pt>
                <c:pt idx="1">
                  <c:v>71</c:v>
                </c:pt>
                <c:pt idx="2">
                  <c:v>122</c:v>
                </c:pt>
                <c:pt idx="3">
                  <c:v>177</c:v>
                </c:pt>
                <c:pt idx="4">
                  <c:v>188</c:v>
                </c:pt>
                <c:pt idx="5">
                  <c:v>165</c:v>
                </c:pt>
                <c:pt idx="6">
                  <c:v>154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93</c:v>
                </c:pt>
                <c:pt idx="1">
                  <c:v>131</c:v>
                </c:pt>
                <c:pt idx="2">
                  <c:v>147</c:v>
                </c:pt>
                <c:pt idx="3">
                  <c:v>160</c:v>
                </c:pt>
                <c:pt idx="4">
                  <c:v>168</c:v>
                </c:pt>
                <c:pt idx="5">
                  <c:v>148</c:v>
                </c:pt>
                <c:pt idx="6">
                  <c:v>139</c:v>
                </c:pt>
              </c:numCache>
            </c:numRef>
          </c:yVal>
        </c:ser>
        <c:axId val="109395328"/>
        <c:axId val="11192998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10.620000000000001</c:v>
                </c:pt>
                <c:pt idx="2">
                  <c:v>12.242500000000001</c:v>
                </c:pt>
                <c:pt idx="3">
                  <c:v>13.127500000000001</c:v>
                </c:pt>
                <c:pt idx="4">
                  <c:v>10.620000000000001</c:v>
                </c:pt>
                <c:pt idx="5">
                  <c:v>7.9650000000000007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4.0441736481340449</c:v>
                </c:pt>
                <c:pt idx="2">
                  <c:v>6.9930502665651195</c:v>
                </c:pt>
                <c:pt idx="3">
                  <c:v>9.9980959634425002</c:v>
                </c:pt>
                <c:pt idx="4">
                  <c:v>10.110434120335112</c:v>
                </c:pt>
                <c:pt idx="5">
                  <c:v>9.0993907083016001</c:v>
                </c:pt>
                <c:pt idx="6">
                  <c:v>8.2568545316070061</c:v>
                </c:pt>
              </c:numCache>
            </c:numRef>
          </c:yVal>
        </c:ser>
        <c:axId val="114047232"/>
        <c:axId val="114044928"/>
      </c:scatterChart>
      <c:valAx>
        <c:axId val="1093953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2"/>
              <c:y val="0.874388176968081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929984"/>
        <c:crosses val="autoZero"/>
        <c:crossBetween val="midCat"/>
      </c:valAx>
      <c:valAx>
        <c:axId val="11192998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395328"/>
        <c:crosses val="autoZero"/>
        <c:crossBetween val="midCat"/>
      </c:valAx>
      <c:valAx>
        <c:axId val="114044928"/>
        <c:scaling>
          <c:orientation val="minMax"/>
        </c:scaling>
        <c:axPos val="r"/>
        <c:numFmt formatCode="0.0" sourceLinked="0"/>
        <c:tickLblPos val="nextTo"/>
        <c:crossAx val="114047232"/>
        <c:crosses val="max"/>
        <c:crossBetween val="midCat"/>
      </c:valAx>
      <c:valAx>
        <c:axId val="114047232"/>
        <c:scaling>
          <c:orientation val="minMax"/>
        </c:scaling>
        <c:delete val="1"/>
        <c:axPos val="b"/>
        <c:numFmt formatCode="General" sourceLinked="1"/>
        <c:tickLblPos val="none"/>
        <c:crossAx val="1140449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3"/>
          <c:y val="0.16639477977161488"/>
          <c:w val="0.79134295227524976"/>
          <c:h val="0.655791190864606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76</c:v>
                </c:pt>
                <c:pt idx="1">
                  <c:v>84</c:v>
                </c:pt>
                <c:pt idx="2">
                  <c:v>87</c:v>
                </c:pt>
                <c:pt idx="3">
                  <c:v>88</c:v>
                </c:pt>
                <c:pt idx="4">
                  <c:v>84</c:v>
                </c:pt>
                <c:pt idx="5">
                  <c:v>85</c:v>
                </c:pt>
                <c:pt idx="6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93</c:v>
                </c:pt>
                <c:pt idx="1">
                  <c:v>93</c:v>
                </c:pt>
                <c:pt idx="2">
                  <c:v>92</c:v>
                </c:pt>
                <c:pt idx="3">
                  <c:v>92</c:v>
                </c:pt>
                <c:pt idx="4">
                  <c:v>91</c:v>
                </c:pt>
                <c:pt idx="5">
                  <c:v>93</c:v>
                </c:pt>
                <c:pt idx="6">
                  <c:v>93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22.4</c:v>
                </c:pt>
                <c:pt idx="1">
                  <c:v>71</c:v>
                </c:pt>
                <c:pt idx="2">
                  <c:v>122</c:v>
                </c:pt>
                <c:pt idx="3">
                  <c:v>177</c:v>
                </c:pt>
                <c:pt idx="4">
                  <c:v>188</c:v>
                </c:pt>
                <c:pt idx="5">
                  <c:v>165</c:v>
                </c:pt>
                <c:pt idx="6">
                  <c:v>154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93</c:v>
                </c:pt>
                <c:pt idx="1">
                  <c:v>131</c:v>
                </c:pt>
                <c:pt idx="2">
                  <c:v>147</c:v>
                </c:pt>
                <c:pt idx="3">
                  <c:v>160</c:v>
                </c:pt>
                <c:pt idx="4">
                  <c:v>168</c:v>
                </c:pt>
                <c:pt idx="5">
                  <c:v>148</c:v>
                </c:pt>
                <c:pt idx="6">
                  <c:v>139</c:v>
                </c:pt>
              </c:numCache>
            </c:numRef>
          </c:yVal>
        </c:ser>
        <c:axId val="123866496"/>
        <c:axId val="12388915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14.4</c:v>
                </c:pt>
                <c:pt idx="2">
                  <c:v>16.600000000000001</c:v>
                </c:pt>
                <c:pt idx="3">
                  <c:v>17.8</c:v>
                </c:pt>
                <c:pt idx="4">
                  <c:v>14.4</c:v>
                </c:pt>
                <c:pt idx="5">
                  <c:v>10.8</c:v>
                </c:pt>
                <c:pt idx="6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3.0293467970968759</c:v>
                </c:pt>
                <c:pt idx="2">
                  <c:v>5.2382455033133493</c:v>
                </c:pt>
                <c:pt idx="3">
                  <c:v>7.4892184706006102</c:v>
                </c:pt>
                <c:pt idx="4">
                  <c:v>7.5733669927421898</c:v>
                </c:pt>
                <c:pt idx="5">
                  <c:v>6.8160302934679713</c:v>
                </c:pt>
                <c:pt idx="6">
                  <c:v>6.1849163774061218</c:v>
                </c:pt>
              </c:numCache>
            </c:numRef>
          </c:yVal>
        </c:ser>
        <c:axId val="124187776"/>
        <c:axId val="123910784"/>
      </c:scatterChart>
      <c:valAx>
        <c:axId val="1238664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89152"/>
        <c:crosses val="autoZero"/>
        <c:crossBetween val="midCat"/>
      </c:valAx>
      <c:valAx>
        <c:axId val="12388915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66496"/>
        <c:crosses val="autoZero"/>
        <c:crossBetween val="midCat"/>
      </c:valAx>
      <c:valAx>
        <c:axId val="123910784"/>
        <c:scaling>
          <c:orientation val="minMax"/>
        </c:scaling>
        <c:axPos val="r"/>
        <c:numFmt formatCode="0.0" sourceLinked="0"/>
        <c:tickLblPos val="nextTo"/>
        <c:crossAx val="124187776"/>
        <c:crosses val="max"/>
        <c:crossBetween val="midCat"/>
      </c:valAx>
      <c:valAx>
        <c:axId val="124187776"/>
        <c:scaling>
          <c:orientation val="minMax"/>
        </c:scaling>
        <c:delete val="1"/>
        <c:axPos val="b"/>
        <c:numFmt formatCode="General" sourceLinked="1"/>
        <c:tickLblPos val="none"/>
        <c:crossAx val="1239107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3"/>
          <c:y val="0.16639477977161488"/>
          <c:w val="0.79134295227524976"/>
          <c:h val="0.655791190864606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80</c:v>
                </c:pt>
                <c:pt idx="1">
                  <c:v>89</c:v>
                </c:pt>
                <c:pt idx="2">
                  <c:v>88</c:v>
                </c:pt>
                <c:pt idx="3">
                  <c:v>89</c:v>
                </c:pt>
                <c:pt idx="4">
                  <c:v>89</c:v>
                </c:pt>
                <c:pt idx="5">
                  <c:v>85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86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27.6</c:v>
                </c:pt>
                <c:pt idx="1">
                  <c:v>27.7</c:v>
                </c:pt>
                <c:pt idx="2">
                  <c:v>51.5</c:v>
                </c:pt>
                <c:pt idx="3">
                  <c:v>82</c:v>
                </c:pt>
                <c:pt idx="4">
                  <c:v>102</c:v>
                </c:pt>
                <c:pt idx="5">
                  <c:v>93</c:v>
                </c:pt>
                <c:pt idx="6">
                  <c:v>90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104</c:v>
                </c:pt>
                <c:pt idx="1">
                  <c:v>70</c:v>
                </c:pt>
                <c:pt idx="2">
                  <c:v>81</c:v>
                </c:pt>
                <c:pt idx="3">
                  <c:v>92</c:v>
                </c:pt>
                <c:pt idx="4">
                  <c:v>100</c:v>
                </c:pt>
                <c:pt idx="5">
                  <c:v>88</c:v>
                </c:pt>
                <c:pt idx="6">
                  <c:v>79</c:v>
                </c:pt>
              </c:numCache>
            </c:numRef>
          </c:yVal>
        </c:ser>
        <c:axId val="126801792"/>
        <c:axId val="1268051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7.9650000000000007</c:v>
                </c:pt>
                <c:pt idx="1">
                  <c:v>4.4250000000000007</c:v>
                </c:pt>
                <c:pt idx="2">
                  <c:v>5.3100000000000005</c:v>
                </c:pt>
                <c:pt idx="3">
                  <c:v>6.1950000000000003</c:v>
                </c:pt>
                <c:pt idx="4">
                  <c:v>6.1950000000000003</c:v>
                </c:pt>
                <c:pt idx="5">
                  <c:v>4.4250000000000007</c:v>
                </c:pt>
                <c:pt idx="6">
                  <c:v>3.54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1.5165651180502668</c:v>
                </c:pt>
                <c:pt idx="1">
                  <c:v>1.6850723533891854</c:v>
                </c:pt>
                <c:pt idx="2">
                  <c:v>3.0331302361005337</c:v>
                </c:pt>
                <c:pt idx="3">
                  <c:v>4.7182025894897182</c:v>
                </c:pt>
                <c:pt idx="4">
                  <c:v>5.8977532368621475</c:v>
                </c:pt>
                <c:pt idx="5">
                  <c:v>5.0552170601675561</c:v>
                </c:pt>
                <c:pt idx="6">
                  <c:v>4.7182025894897182</c:v>
                </c:pt>
              </c:numCache>
            </c:numRef>
          </c:yVal>
        </c:ser>
        <c:axId val="128152320"/>
        <c:axId val="126807040"/>
      </c:scatterChart>
      <c:valAx>
        <c:axId val="1268017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97"/>
              <c:y val="0.874388176968081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05120"/>
        <c:crosses val="autoZero"/>
        <c:crossBetween val="midCat"/>
      </c:valAx>
      <c:valAx>
        <c:axId val="1268051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01792"/>
        <c:crosses val="autoZero"/>
        <c:crossBetween val="midCat"/>
      </c:valAx>
      <c:valAx>
        <c:axId val="126807040"/>
        <c:scaling>
          <c:orientation val="minMax"/>
        </c:scaling>
        <c:axPos val="r"/>
        <c:numFmt formatCode="0.0" sourceLinked="0"/>
        <c:tickLblPos val="nextTo"/>
        <c:crossAx val="128152320"/>
        <c:crosses val="max"/>
        <c:crossBetween val="midCat"/>
      </c:valAx>
      <c:valAx>
        <c:axId val="128152320"/>
        <c:scaling>
          <c:orientation val="minMax"/>
        </c:scaling>
        <c:delete val="1"/>
        <c:axPos val="b"/>
        <c:numFmt formatCode="General" sourceLinked="1"/>
        <c:tickLblPos val="none"/>
        <c:crossAx val="1268070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4"/>
          <c:y val="0.16639477977161488"/>
          <c:w val="0.79134295227524976"/>
          <c:h val="0.655791190864607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80</c:v>
                </c:pt>
                <c:pt idx="1">
                  <c:v>89</c:v>
                </c:pt>
                <c:pt idx="2">
                  <c:v>88</c:v>
                </c:pt>
                <c:pt idx="3">
                  <c:v>89</c:v>
                </c:pt>
                <c:pt idx="4">
                  <c:v>89</c:v>
                </c:pt>
                <c:pt idx="5">
                  <c:v>85</c:v>
                </c:pt>
                <c:pt idx="6">
                  <c:v>82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84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86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27.6</c:v>
                </c:pt>
                <c:pt idx="1">
                  <c:v>27.7</c:v>
                </c:pt>
                <c:pt idx="2">
                  <c:v>51.5</c:v>
                </c:pt>
                <c:pt idx="3">
                  <c:v>82</c:v>
                </c:pt>
                <c:pt idx="4">
                  <c:v>102</c:v>
                </c:pt>
                <c:pt idx="5">
                  <c:v>93</c:v>
                </c:pt>
                <c:pt idx="6">
                  <c:v>90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104</c:v>
                </c:pt>
                <c:pt idx="1">
                  <c:v>70</c:v>
                </c:pt>
                <c:pt idx="2">
                  <c:v>81</c:v>
                </c:pt>
                <c:pt idx="3">
                  <c:v>92</c:v>
                </c:pt>
                <c:pt idx="4">
                  <c:v>100</c:v>
                </c:pt>
                <c:pt idx="5">
                  <c:v>88</c:v>
                </c:pt>
                <c:pt idx="6">
                  <c:v>79</c:v>
                </c:pt>
              </c:numCache>
            </c:numRef>
          </c:yVal>
        </c:ser>
        <c:axId val="143943936"/>
        <c:axId val="1522167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10.8</c:v>
                </c:pt>
                <c:pt idx="1">
                  <c:v>6</c:v>
                </c:pt>
                <c:pt idx="2">
                  <c:v>7.2</c:v>
                </c:pt>
                <c:pt idx="3">
                  <c:v>8.4</c:v>
                </c:pt>
                <c:pt idx="4">
                  <c:v>8.4</c:v>
                </c:pt>
                <c:pt idx="5">
                  <c:v>6</c:v>
                </c:pt>
                <c:pt idx="6">
                  <c:v>4.8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1.1360050489113285</c:v>
                </c:pt>
                <c:pt idx="1">
                  <c:v>1.2622278321236984</c:v>
                </c:pt>
                <c:pt idx="2">
                  <c:v>2.2720100978226569</c:v>
                </c:pt>
                <c:pt idx="3">
                  <c:v>3.5342379299463551</c:v>
                </c:pt>
                <c:pt idx="4">
                  <c:v>4.417797412432944</c:v>
                </c:pt>
                <c:pt idx="5">
                  <c:v>3.7866834963710949</c:v>
                </c:pt>
                <c:pt idx="6">
                  <c:v>3.5342379299463551</c:v>
                </c:pt>
              </c:numCache>
            </c:numRef>
          </c:yVal>
        </c:ser>
        <c:axId val="153355008"/>
        <c:axId val="153285760"/>
      </c:scatterChart>
      <c:valAx>
        <c:axId val="1439439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216704"/>
        <c:crosses val="autoZero"/>
        <c:crossBetween val="midCat"/>
      </c:valAx>
      <c:valAx>
        <c:axId val="1522167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43936"/>
        <c:crosses val="autoZero"/>
        <c:crossBetween val="midCat"/>
      </c:valAx>
      <c:valAx>
        <c:axId val="153285760"/>
        <c:scaling>
          <c:orientation val="minMax"/>
        </c:scaling>
        <c:axPos val="r"/>
        <c:numFmt formatCode="0.0" sourceLinked="0"/>
        <c:tickLblPos val="nextTo"/>
        <c:crossAx val="153355008"/>
        <c:crosses val="max"/>
        <c:crossBetween val="midCat"/>
      </c:valAx>
      <c:valAx>
        <c:axId val="153355008"/>
        <c:scaling>
          <c:orientation val="minMax"/>
        </c:scaling>
        <c:delete val="1"/>
        <c:axPos val="b"/>
        <c:numFmt formatCode="General" sourceLinked="1"/>
        <c:tickLblPos val="none"/>
        <c:crossAx val="1532857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4"/>
          <c:y val="0.16639477977161488"/>
          <c:w val="0.79134295227524976"/>
          <c:h val="0.655791190864607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78.5</c:v>
                </c:pt>
                <c:pt idx="1">
                  <c:v>89</c:v>
                </c:pt>
                <c:pt idx="2">
                  <c:v>89</c:v>
                </c:pt>
                <c:pt idx="3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82</c:v>
                </c:pt>
                <c:pt idx="1">
                  <c:v>83</c:v>
                </c:pt>
                <c:pt idx="2">
                  <c:v>83</c:v>
                </c:pt>
                <c:pt idx="3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50.2</c:v>
                </c:pt>
                <c:pt idx="2">
                  <c:v>38</c:v>
                </c:pt>
                <c:pt idx="3">
                  <c:v>32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85</c:v>
                </c:pt>
                <c:pt idx="1">
                  <c:v>72</c:v>
                </c:pt>
                <c:pt idx="2">
                  <c:v>60</c:v>
                </c:pt>
                <c:pt idx="3">
                  <c:v>57</c:v>
                </c:pt>
              </c:numCache>
            </c:numRef>
          </c:yVal>
        </c:ser>
        <c:axId val="86810624"/>
        <c:axId val="868125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7.08</c:v>
                </c:pt>
                <c:pt idx="1">
                  <c:v>5.4575000000000005</c:v>
                </c:pt>
                <c:pt idx="2">
                  <c:v>3.54</c:v>
                </c:pt>
                <c:pt idx="3">
                  <c:v>2.6550000000000002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2.0782559025133285</c:v>
                </c:pt>
                <c:pt idx="2">
                  <c:v>2.022086824067022</c:v>
                </c:pt>
                <c:pt idx="3">
                  <c:v>2.0220868240670224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6824064"/>
        <c:axId val="86814080"/>
      </c:scatterChart>
      <c:valAx>
        <c:axId val="86810624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12544"/>
        <c:crosses val="autoZero"/>
        <c:crossBetween val="midCat"/>
      </c:valAx>
      <c:valAx>
        <c:axId val="868125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10624"/>
        <c:crosses val="autoZero"/>
        <c:crossBetween val="midCat"/>
      </c:valAx>
      <c:valAx>
        <c:axId val="86814080"/>
        <c:scaling>
          <c:orientation val="minMax"/>
        </c:scaling>
        <c:axPos val="r"/>
        <c:numFmt formatCode="0.0" sourceLinked="0"/>
        <c:tickLblPos val="nextTo"/>
        <c:crossAx val="86824064"/>
        <c:crosses val="max"/>
        <c:crossBetween val="midCat"/>
      </c:valAx>
      <c:valAx>
        <c:axId val="86824064"/>
        <c:scaling>
          <c:orientation val="minMax"/>
        </c:scaling>
        <c:delete val="1"/>
        <c:axPos val="b"/>
        <c:numFmt formatCode="General" sourceLinked="1"/>
        <c:tickLblPos val="none"/>
        <c:crossAx val="868140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6"/>
          <c:y val="0.16639477977161488"/>
          <c:w val="0.79134295227524976"/>
          <c:h val="0.655791190864607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78.5</c:v>
                </c:pt>
                <c:pt idx="1">
                  <c:v>89</c:v>
                </c:pt>
                <c:pt idx="2">
                  <c:v>89</c:v>
                </c:pt>
                <c:pt idx="3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82</c:v>
                </c:pt>
                <c:pt idx="1">
                  <c:v>83</c:v>
                </c:pt>
                <c:pt idx="2">
                  <c:v>83</c:v>
                </c:pt>
                <c:pt idx="3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50.2</c:v>
                </c:pt>
                <c:pt idx="2">
                  <c:v>38</c:v>
                </c:pt>
                <c:pt idx="3">
                  <c:v>32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85</c:v>
                </c:pt>
                <c:pt idx="1">
                  <c:v>72</c:v>
                </c:pt>
                <c:pt idx="2">
                  <c:v>60</c:v>
                </c:pt>
                <c:pt idx="3">
                  <c:v>57</c:v>
                </c:pt>
              </c:numCache>
            </c:numRef>
          </c:yVal>
        </c:ser>
        <c:axId val="90187648"/>
        <c:axId val="902144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9.6</c:v>
                </c:pt>
                <c:pt idx="1">
                  <c:v>7.4</c:v>
                </c:pt>
                <c:pt idx="2">
                  <c:v>4.8</c:v>
                </c:pt>
                <c:pt idx="3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1.556747659619228</c:v>
                </c:pt>
                <c:pt idx="2">
                  <c:v>1.514673398548438</c:v>
                </c:pt>
                <c:pt idx="3">
                  <c:v>1.514673398548438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217472"/>
        <c:axId val="90215936"/>
      </c:scatterChart>
      <c:valAx>
        <c:axId val="90187648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14400"/>
        <c:crosses val="autoZero"/>
        <c:crossBetween val="midCat"/>
      </c:valAx>
      <c:valAx>
        <c:axId val="902144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87648"/>
        <c:crosses val="autoZero"/>
        <c:crossBetween val="midCat"/>
      </c:valAx>
      <c:valAx>
        <c:axId val="90215936"/>
        <c:scaling>
          <c:orientation val="minMax"/>
        </c:scaling>
        <c:axPos val="r"/>
        <c:numFmt formatCode="0.0" sourceLinked="0"/>
        <c:tickLblPos val="nextTo"/>
        <c:crossAx val="90217472"/>
        <c:crosses val="max"/>
        <c:crossBetween val="midCat"/>
      </c:valAx>
      <c:valAx>
        <c:axId val="90217472"/>
        <c:scaling>
          <c:orientation val="minMax"/>
        </c:scaling>
        <c:delete val="1"/>
        <c:axPos val="b"/>
        <c:numFmt formatCode="General" sourceLinked="1"/>
        <c:tickLblPos val="none"/>
        <c:crossAx val="902159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0.24333</cdr:x>
      <cdr:y>0.01144</cdr:y>
    </cdr:from>
    <cdr:to>
      <cdr:x>0.79778</cdr:x>
      <cdr:y>0.1634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85965" y="66664"/>
          <a:ext cx="4753023" cy="885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Volts 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Volts 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0.07111</cdr:x>
      <cdr:y>0.01798</cdr:y>
    </cdr:from>
    <cdr:to>
      <cdr:x>0.29333</cdr:x>
      <cdr:y>0.13072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9619" y="104788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Volts 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0.25889</cdr:x>
      <cdr:y>0.01797</cdr:y>
    </cdr:from>
    <cdr:to>
      <cdr:x>0.77334</cdr:x>
      <cdr:y>0.19117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19306" y="104764"/>
          <a:ext cx="4410123" cy="1009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Volts 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48 Volts/450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0.12418</cdr:y>
    </cdr:from>
    <cdr:to>
      <cdr:x>0.04111</cdr:x>
      <cdr:y>0.85294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723900"/>
          <a:ext cx="352416" cy="4248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 anchorCtr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 450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0.02111</cdr:x>
      <cdr:y>0.20425</cdr:y>
    </cdr:from>
    <cdr:to>
      <cdr:x>0.08222</cdr:x>
      <cdr:y>0.81699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80975" y="1190625"/>
          <a:ext cx="523875" cy="3571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0.00333</cdr:x>
      <cdr:y>0.14706</cdr:y>
    </cdr:from>
    <cdr:to>
      <cdr:x>0.05667</cdr:x>
      <cdr:y>0.84804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8575" y="857250"/>
          <a:ext cx="457200" cy="408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>
              <a:latin typeface="Arial" pitchFamily="34" charset="0"/>
              <a:cs typeface="Arial" pitchFamily="34" charset="0"/>
            </a:rPr>
            <a:t>KW Output/ Torque Nm/</a:t>
          </a:r>
          <a:r>
            <a:rPr lang="en-US" sz="1600" b="1" baseline="0">
              <a:latin typeface="Arial" pitchFamily="34" charset="0"/>
              <a:cs typeface="Arial" pitchFamily="34" charset="0"/>
            </a:rPr>
            <a:t> Battery Voltage</a:t>
          </a:r>
          <a:endParaRPr lang="en-US" sz="16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Volts 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0.2402</cdr:y>
    </cdr:from>
    <cdr:to>
      <cdr:x>0.99555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0175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Volts 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5"/>
  <sheetViews>
    <sheetView workbookViewId="0">
      <pane ySplit="2" topLeftCell="A3" activePane="bottomLeft" state="frozen"/>
      <selection pane="bottomLeft" activeCell="B21" sqref="B21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47.56</v>
      </c>
      <c r="B3">
        <v>110.1</v>
      </c>
      <c r="C3">
        <v>449.2</v>
      </c>
      <c r="D3">
        <v>118</v>
      </c>
      <c r="E3">
        <v>60.6</v>
      </c>
      <c r="F3" s="8">
        <f t="shared" ref="F3:F244" si="0">(D3*E3)/9507</f>
        <v>0.75216156516251187</v>
      </c>
      <c r="G3" s="7">
        <f t="shared" ref="G3:G244" si="1">SUM(E3*0.7375)</f>
        <v>44.692500000000003</v>
      </c>
      <c r="H3" s="7">
        <f t="shared" ref="H3:H244" si="2">SUM(D3*G3)/5252</f>
        <v>1.0041346153846153</v>
      </c>
      <c r="I3" s="9"/>
      <c r="J3" s="5"/>
      <c r="L3" s="4"/>
      <c r="M3" s="4"/>
      <c r="N3" s="4"/>
    </row>
    <row r="4" spans="1:14" s="3" customFormat="1" ht="12.75" customHeight="1">
      <c r="A4">
        <v>47.56</v>
      </c>
      <c r="B4">
        <v>108.4</v>
      </c>
      <c r="C4">
        <v>448.6</v>
      </c>
      <c r="D4">
        <v>226</v>
      </c>
      <c r="E4">
        <v>60.6</v>
      </c>
      <c r="F4" s="8">
        <f t="shared" ref="F4:F62" si="3">(D4*E4)/9507</f>
        <v>1.440580624802777</v>
      </c>
      <c r="G4" s="7">
        <f t="shared" ref="G4:G62" si="4">SUM(E4*0.7375)</f>
        <v>44.692500000000003</v>
      </c>
      <c r="H4" s="7">
        <f t="shared" ref="H4:H62" si="5">SUM(D4*G4)/5252</f>
        <v>1.923173076923077</v>
      </c>
      <c r="I4" s="9"/>
      <c r="J4" s="5"/>
      <c r="L4" s="4"/>
      <c r="M4" s="4"/>
      <c r="N4" s="4"/>
    </row>
    <row r="5" spans="1:14" s="3" customFormat="1" ht="12.75" customHeight="1">
      <c r="A5">
        <v>47.41</v>
      </c>
      <c r="B5">
        <v>124.2</v>
      </c>
      <c r="C5">
        <v>449.4</v>
      </c>
      <c r="D5">
        <v>392</v>
      </c>
      <c r="E5">
        <v>60.6</v>
      </c>
      <c r="F5" s="8">
        <f t="shared" si="3"/>
        <v>2.4987062164720735</v>
      </c>
      <c r="G5" s="7">
        <f t="shared" si="4"/>
        <v>44.692500000000003</v>
      </c>
      <c r="H5" s="7">
        <f t="shared" si="5"/>
        <v>3.3357692307692313</v>
      </c>
      <c r="I5" s="9"/>
      <c r="J5" s="5"/>
      <c r="L5" s="4"/>
      <c r="M5" s="4"/>
      <c r="N5" s="4"/>
    </row>
    <row r="6" spans="1:14" s="3" customFormat="1" ht="12.75" customHeight="1">
      <c r="A6">
        <v>47.34</v>
      </c>
      <c r="B6">
        <v>147.69999999999999</v>
      </c>
      <c r="C6">
        <v>445.9</v>
      </c>
      <c r="D6">
        <v>543</v>
      </c>
      <c r="E6">
        <v>60.6</v>
      </c>
      <c r="F6" s="8">
        <f t="shared" si="3"/>
        <v>3.4612180498579996</v>
      </c>
      <c r="G6" s="7">
        <f t="shared" si="4"/>
        <v>44.692500000000003</v>
      </c>
      <c r="H6" s="7">
        <f t="shared" si="5"/>
        <v>4.6207211538461541</v>
      </c>
      <c r="I6" s="9"/>
      <c r="J6" s="5"/>
      <c r="L6" s="4"/>
      <c r="M6" s="4"/>
      <c r="N6" s="4"/>
    </row>
    <row r="7" spans="1:14" s="3" customFormat="1" ht="12.75" customHeight="1">
      <c r="A7">
        <v>47.27</v>
      </c>
      <c r="B7">
        <v>169.5</v>
      </c>
      <c r="C7">
        <v>447.2</v>
      </c>
      <c r="D7">
        <v>685</v>
      </c>
      <c r="E7">
        <v>59.4</v>
      </c>
      <c r="F7" s="8">
        <f t="shared" si="3"/>
        <v>4.2798990217734305</v>
      </c>
      <c r="G7" s="7">
        <f t="shared" si="4"/>
        <v>43.807500000000005</v>
      </c>
      <c r="H7" s="7">
        <f t="shared" si="5"/>
        <v>5.71365908225438</v>
      </c>
      <c r="I7" s="9"/>
      <c r="J7" s="5"/>
      <c r="L7" s="4"/>
      <c r="M7" s="4"/>
      <c r="N7" s="4"/>
    </row>
    <row r="8" spans="1:14" s="3" customFormat="1" ht="12.75" customHeight="1">
      <c r="A8">
        <v>47.12</v>
      </c>
      <c r="B8">
        <v>189.8</v>
      </c>
      <c r="C8">
        <v>449.7</v>
      </c>
      <c r="D8">
        <v>836</v>
      </c>
      <c r="E8">
        <v>59.4</v>
      </c>
      <c r="F8" s="8">
        <f t="shared" si="3"/>
        <v>5.2233512148942882</v>
      </c>
      <c r="G8" s="7">
        <f t="shared" si="4"/>
        <v>43.807500000000005</v>
      </c>
      <c r="H8" s="7">
        <f t="shared" si="5"/>
        <v>6.9731664127951269</v>
      </c>
      <c r="I8" s="9"/>
      <c r="J8" s="5"/>
      <c r="L8" s="4"/>
      <c r="M8" s="4"/>
      <c r="N8" s="4"/>
    </row>
    <row r="9" spans="1:14" s="3" customFormat="1" ht="12.75" customHeight="1">
      <c r="A9">
        <v>46.9</v>
      </c>
      <c r="B9">
        <v>211</v>
      </c>
      <c r="C9">
        <v>448.7</v>
      </c>
      <c r="D9">
        <v>992</v>
      </c>
      <c r="E9">
        <v>59.4</v>
      </c>
      <c r="F9" s="8">
        <f t="shared" si="3"/>
        <v>6.198043546860208</v>
      </c>
      <c r="G9" s="7">
        <f t="shared" si="4"/>
        <v>43.807500000000005</v>
      </c>
      <c r="H9" s="7">
        <f t="shared" si="5"/>
        <v>8.2743792840822561</v>
      </c>
      <c r="I9" s="9"/>
      <c r="J9" s="5"/>
      <c r="L9" s="4"/>
      <c r="M9" s="4"/>
      <c r="N9" s="4"/>
    </row>
    <row r="10" spans="1:14" s="3" customFormat="1" ht="12.75" customHeight="1">
      <c r="A10">
        <v>46.82</v>
      </c>
      <c r="B10">
        <v>233.9</v>
      </c>
      <c r="C10">
        <v>449</v>
      </c>
      <c r="D10">
        <v>1141</v>
      </c>
      <c r="E10">
        <v>59.4</v>
      </c>
      <c r="F10" s="8">
        <f t="shared" si="3"/>
        <v>7.1289996844430412</v>
      </c>
      <c r="G10" s="7">
        <f t="shared" si="4"/>
        <v>43.807500000000005</v>
      </c>
      <c r="H10" s="7">
        <f t="shared" si="5"/>
        <v>9.5172043983244485</v>
      </c>
      <c r="I10" s="9"/>
      <c r="J10" s="5"/>
      <c r="L10" s="4"/>
      <c r="M10" s="4"/>
      <c r="N10" s="4"/>
    </row>
    <row r="11" spans="1:14" s="3" customFormat="1" ht="12.75" customHeight="1">
      <c r="A11">
        <v>46.75</v>
      </c>
      <c r="B11">
        <v>255.7</v>
      </c>
      <c r="C11">
        <v>450.2</v>
      </c>
      <c r="D11">
        <v>1289</v>
      </c>
      <c r="E11">
        <v>59.4</v>
      </c>
      <c r="F11" s="8">
        <f t="shared" si="3"/>
        <v>8.0537077942568622</v>
      </c>
      <c r="G11" s="7">
        <f t="shared" si="4"/>
        <v>43.807500000000005</v>
      </c>
      <c r="H11" s="7">
        <f t="shared" si="5"/>
        <v>10.751688404417367</v>
      </c>
      <c r="I11" s="9"/>
      <c r="J11" s="5"/>
      <c r="L11" s="4"/>
      <c r="M11" s="4"/>
      <c r="N11" s="4"/>
    </row>
    <row r="12" spans="1:14" s="3" customFormat="1" ht="12.75" customHeight="1">
      <c r="A12">
        <v>46.53</v>
      </c>
      <c r="B12">
        <v>277.7</v>
      </c>
      <c r="C12">
        <v>448.5</v>
      </c>
      <c r="D12">
        <v>1440</v>
      </c>
      <c r="E12">
        <v>59.4</v>
      </c>
      <c r="F12" s="8">
        <f t="shared" si="3"/>
        <v>8.9971599873777208</v>
      </c>
      <c r="G12" s="7">
        <f t="shared" si="4"/>
        <v>43.807500000000005</v>
      </c>
      <c r="H12" s="7">
        <f t="shared" si="5"/>
        <v>12.011195734958111</v>
      </c>
      <c r="I12" s="9"/>
      <c r="J12" s="5"/>
      <c r="L12" s="4"/>
      <c r="M12" s="4"/>
      <c r="N12" s="4"/>
    </row>
    <row r="13" spans="1:14" s="3" customFormat="1" ht="12.75" customHeight="1">
      <c r="A13">
        <v>46.31</v>
      </c>
      <c r="B13">
        <v>300</v>
      </c>
      <c r="C13">
        <v>448.5</v>
      </c>
      <c r="D13">
        <v>1599</v>
      </c>
      <c r="E13">
        <v>59.4</v>
      </c>
      <c r="F13" s="8">
        <f t="shared" si="3"/>
        <v>9.9905964026506773</v>
      </c>
      <c r="G13" s="7">
        <f t="shared" si="4"/>
        <v>43.807500000000005</v>
      </c>
      <c r="H13" s="7">
        <f t="shared" si="5"/>
        <v>13.33743193069307</v>
      </c>
      <c r="I13" s="9"/>
      <c r="J13" s="5"/>
      <c r="L13" s="4"/>
      <c r="M13" s="4"/>
      <c r="N13" s="4"/>
    </row>
    <row r="14" spans="1:14" s="3" customFormat="1" ht="12.75" customHeight="1">
      <c r="A14">
        <v>46.31</v>
      </c>
      <c r="B14">
        <v>325.60000000000002</v>
      </c>
      <c r="C14">
        <v>445.1</v>
      </c>
      <c r="D14">
        <v>1745</v>
      </c>
      <c r="E14">
        <v>59.4</v>
      </c>
      <c r="F14" s="8">
        <f t="shared" si="3"/>
        <v>10.902808456926476</v>
      </c>
      <c r="G14" s="7">
        <f t="shared" si="4"/>
        <v>43.807500000000005</v>
      </c>
      <c r="H14" s="7">
        <f t="shared" si="5"/>
        <v>14.555233720487434</v>
      </c>
      <c r="I14" s="9"/>
      <c r="J14" s="5"/>
      <c r="L14" s="4"/>
      <c r="M14" s="4"/>
      <c r="N14" s="4"/>
    </row>
    <row r="15" spans="1:14" s="3" customFormat="1" ht="12.75" customHeight="1">
      <c r="A15">
        <v>46.16</v>
      </c>
      <c r="B15">
        <v>348.5</v>
      </c>
      <c r="C15">
        <v>448.3</v>
      </c>
      <c r="D15">
        <v>1897</v>
      </c>
      <c r="E15">
        <v>59.4</v>
      </c>
      <c r="F15" s="8">
        <f t="shared" si="3"/>
        <v>11.852508677816346</v>
      </c>
      <c r="G15" s="7">
        <f t="shared" si="4"/>
        <v>43.807500000000005</v>
      </c>
      <c r="H15" s="7">
        <f t="shared" si="5"/>
        <v>15.823082159177458</v>
      </c>
      <c r="I15" s="9"/>
      <c r="J15" s="5"/>
      <c r="L15" s="4"/>
      <c r="M15" s="4"/>
      <c r="N15" s="4"/>
    </row>
    <row r="16" spans="1:14" s="3" customFormat="1" ht="12.75" customHeight="1">
      <c r="A16">
        <v>46.01</v>
      </c>
      <c r="B16">
        <v>369.7</v>
      </c>
      <c r="C16">
        <v>449.4</v>
      </c>
      <c r="D16">
        <v>2048</v>
      </c>
      <c r="E16">
        <v>59.4</v>
      </c>
      <c r="F16" s="8">
        <f t="shared" si="3"/>
        <v>12.795960870937204</v>
      </c>
      <c r="G16" s="7">
        <f t="shared" si="4"/>
        <v>43.807500000000005</v>
      </c>
      <c r="H16" s="7">
        <f t="shared" si="5"/>
        <v>17.082589489718206</v>
      </c>
      <c r="I16" s="9"/>
      <c r="J16" s="5"/>
      <c r="L16" s="4"/>
      <c r="M16" s="4"/>
      <c r="N16" s="4"/>
    </row>
    <row r="17" spans="1:14" s="3" customFormat="1" ht="12.75" customHeight="1">
      <c r="A17">
        <v>45.87</v>
      </c>
      <c r="B17">
        <v>391.7</v>
      </c>
      <c r="C17">
        <v>445.6</v>
      </c>
      <c r="D17">
        <v>2198</v>
      </c>
      <c r="E17">
        <v>59.4</v>
      </c>
      <c r="F17" s="8">
        <f t="shared" si="3"/>
        <v>13.73316503628905</v>
      </c>
      <c r="G17" s="7">
        <f t="shared" si="4"/>
        <v>43.807500000000005</v>
      </c>
      <c r="H17" s="7">
        <f t="shared" si="5"/>
        <v>18.333755712109674</v>
      </c>
      <c r="I17" s="9"/>
      <c r="J17" s="5"/>
      <c r="L17" s="4"/>
      <c r="M17" s="4"/>
      <c r="N17" s="4"/>
    </row>
    <row r="18" spans="1:14" s="3" customFormat="1" ht="12.75" customHeight="1">
      <c r="A18">
        <v>45.79</v>
      </c>
      <c r="B18">
        <v>408.6</v>
      </c>
      <c r="C18">
        <v>449.1</v>
      </c>
      <c r="D18">
        <v>2345</v>
      </c>
      <c r="E18">
        <v>58.4</v>
      </c>
      <c r="F18" s="8">
        <f t="shared" si="3"/>
        <v>14.404964762806353</v>
      </c>
      <c r="G18" s="7">
        <f t="shared" si="4"/>
        <v>43.07</v>
      </c>
      <c r="H18" s="7">
        <f t="shared" si="5"/>
        <v>19.230607387661841</v>
      </c>
      <c r="I18" s="9"/>
      <c r="J18" s="5"/>
      <c r="L18" s="4"/>
      <c r="M18" s="4"/>
      <c r="N18" s="4"/>
    </row>
    <row r="19" spans="1:14" s="3" customFormat="1" ht="12.75" customHeight="1">
      <c r="A19">
        <v>45.42</v>
      </c>
      <c r="B19">
        <v>448.3</v>
      </c>
      <c r="C19">
        <v>450.4</v>
      </c>
      <c r="D19">
        <v>2650</v>
      </c>
      <c r="E19">
        <v>57.2</v>
      </c>
      <c r="F19" s="8">
        <f t="shared" si="3"/>
        <v>15.944041232775849</v>
      </c>
      <c r="G19" s="7">
        <f t="shared" si="4"/>
        <v>42.185000000000002</v>
      </c>
      <c r="H19" s="7">
        <f t="shared" si="5"/>
        <v>21.285272277227723</v>
      </c>
      <c r="I19" s="9"/>
      <c r="J19" s="5"/>
      <c r="L19" s="4"/>
      <c r="M19" s="4"/>
      <c r="N19" s="4"/>
    </row>
    <row r="20" spans="1:14" s="3" customFormat="1" ht="12.75" customHeight="1">
      <c r="A20">
        <v>45.42</v>
      </c>
      <c r="B20">
        <v>484.9</v>
      </c>
      <c r="C20">
        <v>446</v>
      </c>
      <c r="D20">
        <v>2941</v>
      </c>
      <c r="E20">
        <v>56</v>
      </c>
      <c r="F20" s="8">
        <f t="shared" si="3"/>
        <v>17.323656253287051</v>
      </c>
      <c r="G20" s="7">
        <f t="shared" si="4"/>
        <v>41.300000000000004</v>
      </c>
      <c r="H20" s="7">
        <f t="shared" si="5"/>
        <v>23.127056359482104</v>
      </c>
      <c r="I20" s="9"/>
      <c r="J20" s="5"/>
      <c r="L20" s="4"/>
      <c r="M20" s="4"/>
      <c r="N20" s="4"/>
    </row>
    <row r="21" spans="1:14" s="3" customFormat="1" ht="12.75" customHeight="1">
      <c r="A21">
        <v>45.28</v>
      </c>
      <c r="B21">
        <v>488</v>
      </c>
      <c r="C21">
        <v>446.4</v>
      </c>
      <c r="D21">
        <v>3082</v>
      </c>
      <c r="E21">
        <v>53.8</v>
      </c>
      <c r="F21" s="8">
        <f t="shared" si="3"/>
        <v>17.441001367413481</v>
      </c>
      <c r="G21" s="7">
        <f t="shared" si="4"/>
        <v>39.677500000000002</v>
      </c>
      <c r="H21" s="7">
        <f t="shared" si="5"/>
        <v>23.28371191926885</v>
      </c>
      <c r="I21" s="9"/>
      <c r="J21" s="5"/>
      <c r="L21" s="4"/>
      <c r="M21" s="4"/>
      <c r="N21" s="4"/>
    </row>
    <row r="22" spans="1:14" s="3" customFormat="1" ht="12.75" customHeight="1">
      <c r="A22">
        <v>45.13</v>
      </c>
      <c r="B22">
        <v>485.5</v>
      </c>
      <c r="C22">
        <v>453</v>
      </c>
      <c r="D22">
        <v>3229</v>
      </c>
      <c r="E22">
        <v>50.8</v>
      </c>
      <c r="F22" s="8">
        <f t="shared" si="3"/>
        <v>17.253939202692752</v>
      </c>
      <c r="G22" s="7">
        <f t="shared" si="4"/>
        <v>37.465000000000003</v>
      </c>
      <c r="H22" s="7">
        <f t="shared" si="5"/>
        <v>23.033984196496576</v>
      </c>
      <c r="I22" s="9"/>
      <c r="J22" s="5"/>
      <c r="L22" s="4"/>
      <c r="M22" s="4"/>
      <c r="N22" s="4"/>
    </row>
    <row r="23" spans="1:14" s="3" customFormat="1" ht="12.75" customHeight="1">
      <c r="A23">
        <v>45.05</v>
      </c>
      <c r="B23">
        <v>481.6</v>
      </c>
      <c r="C23">
        <v>447.2</v>
      </c>
      <c r="D23">
        <v>3375</v>
      </c>
      <c r="E23">
        <v>48.2</v>
      </c>
      <c r="F23" s="8">
        <f t="shared" si="3"/>
        <v>17.111076049226885</v>
      </c>
      <c r="G23" s="7">
        <f t="shared" si="4"/>
        <v>35.547500000000007</v>
      </c>
      <c r="H23" s="7">
        <f t="shared" si="5"/>
        <v>22.843262090632145</v>
      </c>
      <c r="I23" s="9"/>
      <c r="J23" s="5"/>
      <c r="L23" s="4"/>
      <c r="M23" s="4"/>
      <c r="N23" s="4"/>
    </row>
    <row r="24" spans="1:14" s="3" customFormat="1" ht="12.75" customHeight="1">
      <c r="A24">
        <v>45.05</v>
      </c>
      <c r="B24">
        <v>472.6</v>
      </c>
      <c r="C24">
        <v>444.3</v>
      </c>
      <c r="D24">
        <v>3524</v>
      </c>
      <c r="E24">
        <v>44.8</v>
      </c>
      <c r="F24" s="8">
        <f t="shared" si="3"/>
        <v>16.606205953507938</v>
      </c>
      <c r="G24" s="7">
        <f t="shared" si="4"/>
        <v>33.04</v>
      </c>
      <c r="H24" s="7">
        <f t="shared" si="5"/>
        <v>22.169261233815689</v>
      </c>
      <c r="I24" s="9"/>
      <c r="J24" s="5"/>
      <c r="L24" s="4"/>
      <c r="M24" s="4"/>
      <c r="N24" s="4"/>
    </row>
    <row r="25" spans="1:14" s="3" customFormat="1" ht="12.75" customHeight="1">
      <c r="A25">
        <v>45.13</v>
      </c>
      <c r="B25">
        <v>460</v>
      </c>
      <c r="C25">
        <v>435.7</v>
      </c>
      <c r="D25">
        <v>3673</v>
      </c>
      <c r="E25">
        <v>41.4</v>
      </c>
      <c r="F25" s="8">
        <f t="shared" si="3"/>
        <v>15.994761754496684</v>
      </c>
      <c r="G25" s="7">
        <f t="shared" si="4"/>
        <v>30.532500000000002</v>
      </c>
      <c r="H25" s="7">
        <f t="shared" si="5"/>
        <v>21.352984101294748</v>
      </c>
      <c r="I25" s="9"/>
      <c r="J25" s="5"/>
      <c r="L25" s="4"/>
      <c r="M25" s="4"/>
      <c r="N25" s="4"/>
    </row>
    <row r="26" spans="1:14" s="3" customFormat="1" ht="12.75" customHeight="1">
      <c r="A26">
        <v>44.91</v>
      </c>
      <c r="B26">
        <v>446.7</v>
      </c>
      <c r="C26">
        <v>423.7</v>
      </c>
      <c r="D26">
        <v>3819</v>
      </c>
      <c r="E26">
        <v>38</v>
      </c>
      <c r="F26" s="8">
        <f t="shared" si="3"/>
        <v>15.264752287787946</v>
      </c>
      <c r="G26" s="7">
        <f t="shared" si="4"/>
        <v>28.025000000000002</v>
      </c>
      <c r="H26" s="7">
        <f t="shared" si="5"/>
        <v>20.378422505712109</v>
      </c>
      <c r="I26" s="9"/>
      <c r="J26" s="5"/>
      <c r="L26" s="4"/>
      <c r="M26" s="4"/>
      <c r="N26" s="4"/>
    </row>
    <row r="27" spans="1:14" s="3" customFormat="1" ht="12.75" customHeight="1">
      <c r="A27">
        <v>45.05</v>
      </c>
      <c r="B27">
        <v>432.5</v>
      </c>
      <c r="C27">
        <v>410.6</v>
      </c>
      <c r="D27">
        <v>3974</v>
      </c>
      <c r="E27">
        <v>35.6</v>
      </c>
      <c r="F27" s="8">
        <f t="shared" si="3"/>
        <v>14.881077101083411</v>
      </c>
      <c r="G27" s="7">
        <f t="shared" si="4"/>
        <v>26.255000000000003</v>
      </c>
      <c r="H27" s="7">
        <f t="shared" si="5"/>
        <v>19.866216679360246</v>
      </c>
      <c r="I27" s="9"/>
      <c r="J27" s="5"/>
      <c r="L27" s="4"/>
      <c r="M27" s="4"/>
      <c r="N27" s="4"/>
    </row>
    <row r="28" spans="1:14" s="3" customFormat="1" ht="12.75" customHeight="1">
      <c r="A28">
        <v>45.13</v>
      </c>
      <c r="B28">
        <v>415</v>
      </c>
      <c r="C28">
        <v>394.8</v>
      </c>
      <c r="D28">
        <v>4122</v>
      </c>
      <c r="E28">
        <v>33.4</v>
      </c>
      <c r="F28" s="8">
        <f t="shared" si="3"/>
        <v>14.481413695171977</v>
      </c>
      <c r="G28" s="7">
        <f t="shared" si="4"/>
        <v>24.6325</v>
      </c>
      <c r="H28" s="7">
        <f t="shared" si="5"/>
        <v>19.332666603198781</v>
      </c>
      <c r="I28" s="9"/>
      <c r="J28" s="5"/>
      <c r="L28" s="4"/>
      <c r="M28" s="4"/>
      <c r="N28" s="4"/>
    </row>
    <row r="29" spans="1:14" s="3" customFormat="1" ht="12.75" customHeight="1">
      <c r="A29">
        <v>45.2</v>
      </c>
      <c r="B29">
        <v>400.1</v>
      </c>
      <c r="C29">
        <v>381.7</v>
      </c>
      <c r="D29">
        <v>4278</v>
      </c>
      <c r="E29">
        <v>31.2</v>
      </c>
      <c r="F29" s="8">
        <f t="shared" si="3"/>
        <v>14.039507731145472</v>
      </c>
      <c r="G29" s="7">
        <f t="shared" si="4"/>
        <v>23.01</v>
      </c>
      <c r="H29" s="7">
        <f t="shared" si="5"/>
        <v>18.742722772277229</v>
      </c>
      <c r="I29" s="9"/>
      <c r="J29" s="5"/>
      <c r="L29" s="4"/>
      <c r="M29" s="4"/>
      <c r="N29" s="4"/>
    </row>
    <row r="30" spans="1:14" s="3" customFormat="1" ht="12.75" customHeight="1">
      <c r="A30">
        <v>45.28</v>
      </c>
      <c r="B30">
        <v>384.6</v>
      </c>
      <c r="C30">
        <v>366.1</v>
      </c>
      <c r="D30">
        <v>4428</v>
      </c>
      <c r="E30">
        <v>28.8</v>
      </c>
      <c r="F30" s="8">
        <f t="shared" si="3"/>
        <v>13.413947617544968</v>
      </c>
      <c r="G30" s="7">
        <f t="shared" si="4"/>
        <v>21.240000000000002</v>
      </c>
      <c r="H30" s="7">
        <f t="shared" si="5"/>
        <v>17.90760091393755</v>
      </c>
      <c r="I30" s="9"/>
      <c r="J30" s="5"/>
      <c r="L30" s="4"/>
      <c r="M30" s="4"/>
      <c r="N30" s="4"/>
    </row>
    <row r="31" spans="1:14" s="3" customFormat="1" ht="12.75" customHeight="1">
      <c r="A31">
        <v>45.35</v>
      </c>
      <c r="B31">
        <v>371.6</v>
      </c>
      <c r="C31">
        <v>352.4</v>
      </c>
      <c r="D31">
        <v>4584</v>
      </c>
      <c r="E31">
        <v>26.6</v>
      </c>
      <c r="F31" s="8">
        <f t="shared" si="3"/>
        <v>12.825749447775324</v>
      </c>
      <c r="G31" s="7">
        <f t="shared" si="4"/>
        <v>19.617500000000003</v>
      </c>
      <c r="H31" s="7">
        <f t="shared" si="5"/>
        <v>17.122357197258189</v>
      </c>
      <c r="I31" s="9"/>
      <c r="J31" s="5"/>
      <c r="L31" s="4"/>
      <c r="M31" s="4"/>
      <c r="N31" s="4"/>
    </row>
    <row r="32" spans="1:14" s="3" customFormat="1" ht="12.75" customHeight="1">
      <c r="A32">
        <v>45.2</v>
      </c>
      <c r="B32">
        <v>351.1</v>
      </c>
      <c r="C32">
        <v>340.7</v>
      </c>
      <c r="D32">
        <v>4740</v>
      </c>
      <c r="E32">
        <v>24.4</v>
      </c>
      <c r="F32" s="8">
        <f t="shared" si="3"/>
        <v>12.165351846008205</v>
      </c>
      <c r="G32" s="7">
        <f t="shared" si="4"/>
        <v>17.995000000000001</v>
      </c>
      <c r="H32" s="7">
        <f t="shared" si="5"/>
        <v>16.240727341964966</v>
      </c>
      <c r="I32" s="9"/>
      <c r="J32" s="5"/>
      <c r="L32" s="4"/>
      <c r="M32" s="4"/>
      <c r="N32" s="4"/>
    </row>
    <row r="33" spans="1:14" s="3" customFormat="1" ht="12.75" customHeight="1">
      <c r="A33">
        <v>45.13</v>
      </c>
      <c r="B33">
        <v>340</v>
      </c>
      <c r="C33">
        <v>333.3</v>
      </c>
      <c r="D33">
        <v>4894</v>
      </c>
      <c r="E33">
        <v>23.2</v>
      </c>
      <c r="F33" s="8">
        <f t="shared" si="3"/>
        <v>11.942863153465867</v>
      </c>
      <c r="G33" s="7">
        <f t="shared" si="4"/>
        <v>17.11</v>
      </c>
      <c r="H33" s="7">
        <f t="shared" si="5"/>
        <v>15.943705255140898</v>
      </c>
      <c r="I33" s="9"/>
      <c r="J33" s="5"/>
      <c r="L33" s="4"/>
      <c r="M33" s="4"/>
      <c r="N33" s="4"/>
    </row>
    <row r="34" spans="1:14" s="3" customFormat="1" ht="12.75" customHeight="1">
      <c r="A34">
        <v>45.05</v>
      </c>
      <c r="B34">
        <v>329.4</v>
      </c>
      <c r="C34">
        <v>321.5</v>
      </c>
      <c r="D34">
        <v>5048</v>
      </c>
      <c r="E34">
        <v>21</v>
      </c>
      <c r="F34" s="8">
        <f t="shared" si="3"/>
        <v>11.150520668980752</v>
      </c>
      <c r="G34" s="7">
        <f t="shared" si="4"/>
        <v>15.487500000000001</v>
      </c>
      <c r="H34" s="7">
        <f t="shared" si="5"/>
        <v>14.885929169840063</v>
      </c>
      <c r="I34" s="9"/>
      <c r="J34" s="5"/>
      <c r="L34" s="4"/>
      <c r="M34" s="4"/>
      <c r="N34" s="4"/>
    </row>
    <row r="35" spans="1:14" s="3" customFormat="1" ht="12.75" customHeight="1">
      <c r="A35">
        <v>45.05</v>
      </c>
      <c r="B35">
        <v>317.8</v>
      </c>
      <c r="C35">
        <v>312.2</v>
      </c>
      <c r="D35">
        <v>5207</v>
      </c>
      <c r="E35">
        <v>19.8</v>
      </c>
      <c r="F35" s="8">
        <f t="shared" si="3"/>
        <v>10.84449353108236</v>
      </c>
      <c r="G35" s="7">
        <f t="shared" si="4"/>
        <v>14.602500000000001</v>
      </c>
      <c r="H35" s="7">
        <f t="shared" si="5"/>
        <v>14.477383377760853</v>
      </c>
      <c r="I35" s="9"/>
      <c r="J35" s="5"/>
      <c r="L35" s="4"/>
      <c r="M35" s="4"/>
      <c r="N35" s="4"/>
    </row>
    <row r="36" spans="1:14" s="3" customFormat="1" ht="12.75" customHeight="1">
      <c r="A36">
        <v>45.05</v>
      </c>
      <c r="B36">
        <v>308.3</v>
      </c>
      <c r="C36">
        <v>305.8</v>
      </c>
      <c r="D36">
        <v>5352</v>
      </c>
      <c r="E36">
        <v>18.600000000000001</v>
      </c>
      <c r="F36" s="8">
        <f t="shared" si="3"/>
        <v>10.470937204165352</v>
      </c>
      <c r="G36" s="7">
        <f t="shared" si="4"/>
        <v>13.717500000000001</v>
      </c>
      <c r="H36" s="7">
        <f t="shared" si="5"/>
        <v>13.978686214775326</v>
      </c>
      <c r="I36" s="9"/>
      <c r="J36" s="5"/>
      <c r="L36" s="4"/>
      <c r="M36" s="4"/>
      <c r="N36" s="4"/>
    </row>
    <row r="37" spans="1:14" s="3" customFormat="1" ht="12.75" customHeight="1">
      <c r="A37">
        <v>45.05</v>
      </c>
      <c r="B37">
        <v>297.2</v>
      </c>
      <c r="C37">
        <v>296.8</v>
      </c>
      <c r="D37">
        <v>5507</v>
      </c>
      <c r="E37">
        <v>17.600000000000001</v>
      </c>
      <c r="F37" s="8">
        <f t="shared" si="3"/>
        <v>10.194930051540972</v>
      </c>
      <c r="G37" s="7">
        <f t="shared" si="4"/>
        <v>12.980000000000002</v>
      </c>
      <c r="H37" s="7">
        <f t="shared" si="5"/>
        <v>13.610217060167559</v>
      </c>
      <c r="I37" s="9"/>
      <c r="J37" s="5"/>
      <c r="L37" s="4"/>
      <c r="M37" s="4"/>
      <c r="N37" s="4"/>
    </row>
    <row r="38" spans="1:14" s="3" customFormat="1" ht="12.75" customHeight="1">
      <c r="A38">
        <v>45.05</v>
      </c>
      <c r="B38">
        <v>287.2</v>
      </c>
      <c r="C38">
        <v>288.5</v>
      </c>
      <c r="D38">
        <v>5659</v>
      </c>
      <c r="E38">
        <v>16.399999999999999</v>
      </c>
      <c r="F38" s="8">
        <f t="shared" si="3"/>
        <v>9.7620279793836104</v>
      </c>
      <c r="G38" s="7">
        <f t="shared" si="4"/>
        <v>12.094999999999999</v>
      </c>
      <c r="H38" s="7">
        <f t="shared" si="5"/>
        <v>13.032293412033511</v>
      </c>
      <c r="I38" s="9"/>
      <c r="J38" s="5"/>
      <c r="L38" s="4"/>
      <c r="M38" s="4"/>
      <c r="N38" s="4"/>
    </row>
    <row r="39" spans="1:14" s="3" customFormat="1" ht="12.75" customHeight="1">
      <c r="A39">
        <v>45.05</v>
      </c>
      <c r="B39">
        <v>279.5</v>
      </c>
      <c r="C39">
        <v>277</v>
      </c>
      <c r="D39">
        <v>5817</v>
      </c>
      <c r="E39">
        <v>15.2</v>
      </c>
      <c r="F39" s="8">
        <f t="shared" si="3"/>
        <v>9.3003471126538333</v>
      </c>
      <c r="G39" s="7">
        <f t="shared" si="4"/>
        <v>11.21</v>
      </c>
      <c r="H39" s="7">
        <f t="shared" si="5"/>
        <v>12.415950114242195</v>
      </c>
      <c r="I39" s="9"/>
      <c r="J39" s="5"/>
      <c r="L39" s="4"/>
      <c r="M39" s="4"/>
      <c r="N39" s="4"/>
    </row>
    <row r="40" spans="1:14" s="3" customFormat="1" ht="12.75" customHeight="1">
      <c r="A40">
        <v>44.98</v>
      </c>
      <c r="B40">
        <v>269.8</v>
      </c>
      <c r="C40">
        <v>269.7</v>
      </c>
      <c r="D40">
        <v>5959</v>
      </c>
      <c r="E40">
        <v>14.2</v>
      </c>
      <c r="F40" s="8">
        <f t="shared" si="3"/>
        <v>8.9005785210897237</v>
      </c>
      <c r="G40" s="7">
        <f t="shared" si="4"/>
        <v>10.4725</v>
      </c>
      <c r="H40" s="7">
        <f t="shared" si="5"/>
        <v>11.882259615384616</v>
      </c>
      <c r="I40" s="9"/>
      <c r="J40" s="5"/>
      <c r="L40" s="4"/>
      <c r="M40" s="4"/>
      <c r="N40" s="4"/>
    </row>
    <row r="41" spans="1:14" s="3" customFormat="1" ht="12.75" customHeight="1">
      <c r="A41">
        <v>44.98</v>
      </c>
      <c r="B41">
        <v>253.6</v>
      </c>
      <c r="C41">
        <v>249.1</v>
      </c>
      <c r="D41">
        <v>6266</v>
      </c>
      <c r="E41">
        <v>13</v>
      </c>
      <c r="F41" s="8">
        <f t="shared" si="3"/>
        <v>8.5682128957610182</v>
      </c>
      <c r="G41" s="7">
        <f t="shared" si="4"/>
        <v>9.5875000000000004</v>
      </c>
      <c r="H41" s="7">
        <f t="shared" si="5"/>
        <v>11.438551980198021</v>
      </c>
      <c r="I41" s="9"/>
      <c r="J41" s="5"/>
      <c r="L41" s="4"/>
      <c r="M41" s="4"/>
      <c r="N41" s="4"/>
    </row>
    <row r="42" spans="1:14" s="3" customFormat="1" ht="12.75" customHeight="1">
      <c r="A42">
        <v>44.83</v>
      </c>
      <c r="B42">
        <v>239</v>
      </c>
      <c r="C42">
        <v>246.4</v>
      </c>
      <c r="D42">
        <v>6558</v>
      </c>
      <c r="E42">
        <v>11.8</v>
      </c>
      <c r="F42" s="8">
        <f t="shared" si="3"/>
        <v>8.1397286210160935</v>
      </c>
      <c r="G42" s="7">
        <f t="shared" si="4"/>
        <v>8.7025000000000006</v>
      </c>
      <c r="H42" s="7">
        <f t="shared" si="5"/>
        <v>10.866526085300839</v>
      </c>
      <c r="I42" s="9"/>
      <c r="J42" s="5"/>
      <c r="L42" s="4"/>
      <c r="M42" s="4"/>
      <c r="N42" s="4"/>
    </row>
    <row r="43" spans="1:14" s="3" customFormat="1" ht="12.75" customHeight="1">
      <c r="A43">
        <v>44.83</v>
      </c>
      <c r="B43">
        <v>232.5</v>
      </c>
      <c r="C43">
        <v>240.4</v>
      </c>
      <c r="D43">
        <v>6704</v>
      </c>
      <c r="E43">
        <v>10.8</v>
      </c>
      <c r="F43" s="8">
        <f t="shared" si="3"/>
        <v>7.6157778479015477</v>
      </c>
      <c r="G43" s="7">
        <f t="shared" si="4"/>
        <v>7.9650000000000007</v>
      </c>
      <c r="H43" s="7">
        <f t="shared" si="5"/>
        <v>10.167052551408988</v>
      </c>
      <c r="I43" s="9"/>
      <c r="J43" s="5"/>
      <c r="L43" s="4"/>
      <c r="M43" s="4"/>
      <c r="N43" s="4"/>
    </row>
    <row r="44" spans="1:14" s="3" customFormat="1" ht="12.75" customHeight="1">
      <c r="A44">
        <v>44.61</v>
      </c>
      <c r="B44">
        <v>220.8</v>
      </c>
      <c r="C44">
        <v>225.3</v>
      </c>
      <c r="D44">
        <v>6986</v>
      </c>
      <c r="E44">
        <v>9.6</v>
      </c>
      <c r="F44" s="8">
        <f t="shared" si="3"/>
        <v>7.054338908172924</v>
      </c>
      <c r="G44" s="7">
        <f t="shared" si="4"/>
        <v>7.08</v>
      </c>
      <c r="H44" s="7">
        <f t="shared" si="5"/>
        <v>9.4175323686214778</v>
      </c>
      <c r="I44" s="9"/>
      <c r="J44" s="5"/>
      <c r="L44" s="4"/>
      <c r="M44" s="4"/>
      <c r="N44" s="4"/>
    </row>
    <row r="45" spans="1:14" s="3" customFormat="1" ht="12.75" customHeight="1">
      <c r="A45">
        <v>43.87</v>
      </c>
      <c r="B45">
        <v>204.9</v>
      </c>
      <c r="C45">
        <v>210</v>
      </c>
      <c r="D45">
        <v>7320</v>
      </c>
      <c r="E45">
        <v>8.4</v>
      </c>
      <c r="F45" s="8">
        <f t="shared" si="3"/>
        <v>6.4676554118018306</v>
      </c>
      <c r="G45" s="7">
        <f t="shared" si="4"/>
        <v>6.1950000000000003</v>
      </c>
      <c r="H45" s="7">
        <f t="shared" si="5"/>
        <v>8.6343107387661853</v>
      </c>
      <c r="I45" s="9"/>
      <c r="J45" s="5"/>
      <c r="L45" s="4"/>
      <c r="M45" s="4"/>
      <c r="N45" s="4"/>
    </row>
    <row r="46" spans="1:14" s="3" customFormat="1" ht="12.75" customHeight="1">
      <c r="A46">
        <v>44.02</v>
      </c>
      <c r="B46">
        <v>196.7</v>
      </c>
      <c r="C46">
        <v>203.8</v>
      </c>
      <c r="D46">
        <v>7483</v>
      </c>
      <c r="E46">
        <v>7.4</v>
      </c>
      <c r="F46" s="8">
        <f t="shared" si="3"/>
        <v>5.8245713684653415</v>
      </c>
      <c r="G46" s="7">
        <f t="shared" si="4"/>
        <v>5.4575000000000005</v>
      </c>
      <c r="H46" s="7">
        <f t="shared" si="5"/>
        <v>7.7757944592536186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ref="F63:F126" si="6">(D63*E63)/9507</f>
        <v>0</v>
      </c>
      <c r="G63" s="7">
        <f t="shared" ref="G63:G126" si="7">SUM(E63*0.7375)</f>
        <v>0</v>
      </c>
      <c r="H63" s="7">
        <f t="shared" ref="H63:H126" si="8">SUM(D63*G63)/5252</f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ref="F127:F190" si="9">(D127*E127)/9507</f>
        <v>0</v>
      </c>
      <c r="G127" s="7">
        <f t="shared" ref="G127:G190" si="10">SUM(E127*0.7375)</f>
        <v>0</v>
      </c>
      <c r="H127" s="7">
        <f t="shared" ref="H127:H190" si="11">SUM(D127*G127)/5252</f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ref="F191:F230" si="12">(D191*E191)/9507</f>
        <v>0</v>
      </c>
      <c r="G191" s="7">
        <f t="shared" ref="G191:G230" si="13">SUM(E191*0.7375)</f>
        <v>0</v>
      </c>
      <c r="H191" s="7">
        <f t="shared" ref="H191:H230" si="14">SUM(D191*G191)/5252</f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 hidden="1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 hidden="1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ref="F245:F308" si="15">(D245*E245)/9507</f>
        <v>0</v>
      </c>
      <c r="G245" s="7">
        <f t="shared" ref="G245:G308" si="16">SUM(E245*0.7375)</f>
        <v>0</v>
      </c>
      <c r="H245" s="7">
        <f t="shared" ref="H245:H308" si="17">SUM(D245*G245)/5252</f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ref="F309:F372" si="18">(D309*E309)/9507</f>
        <v>0</v>
      </c>
      <c r="G309" s="7">
        <f t="shared" ref="G309:G372" si="19">SUM(E309*0.7375)</f>
        <v>0</v>
      </c>
      <c r="H309" s="7">
        <f t="shared" ref="H309:H372" si="20">SUM(D309*G309)/5252</f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ref="F373:F436" si="21">(D373*E373)/9507</f>
        <v>0</v>
      </c>
      <c r="G373" s="7">
        <f t="shared" ref="G373:G436" si="22">SUM(E373*0.7375)</f>
        <v>0</v>
      </c>
      <c r="H373" s="7">
        <f t="shared" ref="H373:H436" si="23">SUM(D373*G373)/5252</f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ref="F437:F500" si="24">(D437*E437)/9507</f>
        <v>0</v>
      </c>
      <c r="G437" s="7">
        <f t="shared" ref="G437:G500" si="25">SUM(E437*0.7375)</f>
        <v>0</v>
      </c>
      <c r="H437" s="7">
        <f t="shared" ref="H437:H500" si="26">SUM(D437*G437)/5252</f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ref="F501:F564" si="27">(D501*E501)/9507</f>
        <v>0</v>
      </c>
      <c r="G501" s="7">
        <f t="shared" ref="G501:G564" si="28">SUM(E501*0.7375)</f>
        <v>0</v>
      </c>
      <c r="H501" s="7">
        <f t="shared" ref="H501:H564" si="29">SUM(D501*G501)/5252</f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ref="F565:F628" si="30">(D565*E565)/9507</f>
        <v>0</v>
      </c>
      <c r="G565" s="7">
        <f t="shared" ref="G565:G628" si="31">SUM(E565*0.7375)</f>
        <v>0</v>
      </c>
      <c r="H565" s="7">
        <f t="shared" ref="H565:H628" si="32">SUM(D565*G565)/5252</f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ref="F629:F692" si="33">(D629*E629)/9507</f>
        <v>0</v>
      </c>
      <c r="G629" s="7">
        <f t="shared" ref="G629:G692" si="34">SUM(E629*0.7375)</f>
        <v>0</v>
      </c>
      <c r="H629" s="7">
        <f t="shared" ref="H629:H692" si="35">SUM(D629*G629)/5252</f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ref="F693:F756" si="36">(D693*E693)/9507</f>
        <v>0</v>
      </c>
      <c r="G693" s="7">
        <f t="shared" ref="G693:G756" si="37">SUM(E693*0.7375)</f>
        <v>0</v>
      </c>
      <c r="H693" s="7">
        <f t="shared" ref="H693:H756" si="38">SUM(D693*G693)/5252</f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ref="F757:F820" si="39">(D757*E757)/9507</f>
        <v>0</v>
      </c>
      <c r="G757" s="7">
        <f t="shared" ref="G757:G820" si="40">SUM(E757*0.7375)</f>
        <v>0</v>
      </c>
      <c r="H757" s="7">
        <f t="shared" ref="H757:H820" si="41">SUM(D757*G757)/5252</f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ref="F821:F884" si="42">(D821*E821)/9507</f>
        <v>0</v>
      </c>
      <c r="G821" s="7">
        <f t="shared" ref="G821:G884" si="43">SUM(E821*0.7375)</f>
        <v>0</v>
      </c>
      <c r="H821" s="7">
        <f t="shared" ref="H821:H884" si="44">SUM(D821*G821)/5252</f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ref="F885:F948" si="45">(D885*E885)/9507</f>
        <v>0</v>
      </c>
      <c r="G885" s="7">
        <f t="shared" ref="G885:G948" si="46">SUM(E885*0.7375)</f>
        <v>0</v>
      </c>
      <c r="H885" s="7">
        <f t="shared" ref="H885:H948" si="47">SUM(D885*G885)/5252</f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ref="F949:F1012" si="48">(D949*E949)/9507</f>
        <v>0</v>
      </c>
      <c r="G949" s="7">
        <f t="shared" ref="G949:G1012" si="49">SUM(E949*0.7375)</f>
        <v>0</v>
      </c>
      <c r="H949" s="7">
        <f t="shared" ref="H949:H1012" si="50">SUM(D949*G949)/5252</f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ref="F1013:F1076" si="51">(D1013*E1013)/9507</f>
        <v>0</v>
      </c>
      <c r="G1013" s="7">
        <f t="shared" ref="G1013:G1076" si="52">SUM(E1013*0.7375)</f>
        <v>0</v>
      </c>
      <c r="H1013" s="7">
        <f t="shared" ref="H1013:H1076" si="53">SUM(D1013*G1013)/5252</f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ref="F1077:F1125" si="54">(D1077*E1077)/9507</f>
        <v>0</v>
      </c>
      <c r="G1077" s="7">
        <f t="shared" ref="G1077:G1125" si="55">SUM(E1077*0.7375)</f>
        <v>0</v>
      </c>
      <c r="H1077" s="7">
        <f t="shared" ref="H1077:H1125" si="56">SUM(D1077*G1077)/5252</f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12" sqref="F12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76</v>
      </c>
      <c r="G3" s="3">
        <v>93</v>
      </c>
      <c r="H3" s="3">
        <v>22.4</v>
      </c>
      <c r="I3" s="3">
        <v>93</v>
      </c>
    </row>
    <row r="4" spans="1:9">
      <c r="A4" s="3">
        <f t="shared" ref="A4:A9" si="3">A3+1000</f>
        <v>2000</v>
      </c>
      <c r="B4" s="3">
        <v>14.4</v>
      </c>
      <c r="C4" s="6">
        <f t="shared" si="0"/>
        <v>3.0293467970968759</v>
      </c>
      <c r="D4" s="6">
        <f t="shared" si="1"/>
        <v>10.620000000000001</v>
      </c>
      <c r="E4" s="6">
        <f t="shared" si="2"/>
        <v>4.0441736481340449</v>
      </c>
      <c r="F4" s="3">
        <v>84</v>
      </c>
      <c r="G4" s="3">
        <v>93</v>
      </c>
      <c r="H4" s="3">
        <v>71</v>
      </c>
      <c r="I4" s="3">
        <v>131</v>
      </c>
    </row>
    <row r="5" spans="1:9">
      <c r="A5" s="3">
        <f t="shared" si="3"/>
        <v>3000</v>
      </c>
      <c r="B5" s="3">
        <v>16.600000000000001</v>
      </c>
      <c r="C5" s="6">
        <f t="shared" si="0"/>
        <v>5.2382455033133493</v>
      </c>
      <c r="D5" s="6">
        <f t="shared" si="1"/>
        <v>12.242500000000001</v>
      </c>
      <c r="E5" s="6">
        <f t="shared" si="2"/>
        <v>6.9930502665651195</v>
      </c>
      <c r="F5" s="3">
        <v>87</v>
      </c>
      <c r="G5" s="3">
        <v>92</v>
      </c>
      <c r="H5" s="3">
        <v>122</v>
      </c>
      <c r="I5" s="3">
        <v>147</v>
      </c>
    </row>
    <row r="6" spans="1:9">
      <c r="A6" s="3">
        <f t="shared" si="3"/>
        <v>4000</v>
      </c>
      <c r="B6" s="3">
        <v>17.8</v>
      </c>
      <c r="C6" s="6">
        <f t="shared" si="0"/>
        <v>7.4892184706006102</v>
      </c>
      <c r="D6" s="6">
        <f t="shared" si="1"/>
        <v>13.127500000000001</v>
      </c>
      <c r="E6" s="6">
        <f t="shared" si="2"/>
        <v>9.9980959634425002</v>
      </c>
      <c r="F6" s="3">
        <v>88</v>
      </c>
      <c r="G6" s="3">
        <v>92</v>
      </c>
      <c r="H6" s="3">
        <v>177</v>
      </c>
      <c r="I6" s="3">
        <v>160</v>
      </c>
    </row>
    <row r="7" spans="1:9">
      <c r="A7" s="3">
        <f t="shared" si="3"/>
        <v>5000</v>
      </c>
      <c r="B7" s="3">
        <v>14.4</v>
      </c>
      <c r="C7" s="6">
        <f t="shared" si="0"/>
        <v>7.5733669927421898</v>
      </c>
      <c r="D7" s="6">
        <f t="shared" si="1"/>
        <v>10.620000000000001</v>
      </c>
      <c r="E7" s="6">
        <f t="shared" si="2"/>
        <v>10.110434120335112</v>
      </c>
      <c r="F7" s="3">
        <v>84</v>
      </c>
      <c r="G7" s="3">
        <v>91</v>
      </c>
      <c r="H7" s="3">
        <v>188</v>
      </c>
      <c r="I7" s="3">
        <v>168</v>
      </c>
    </row>
    <row r="8" spans="1:9">
      <c r="A8" s="3">
        <f t="shared" si="3"/>
        <v>6000</v>
      </c>
      <c r="B8" s="3">
        <v>10.8</v>
      </c>
      <c r="C8" s="6">
        <f t="shared" si="0"/>
        <v>6.8160302934679713</v>
      </c>
      <c r="D8" s="6">
        <f t="shared" si="1"/>
        <v>7.9650000000000007</v>
      </c>
      <c r="E8" s="6">
        <f t="shared" si="2"/>
        <v>9.0993907083016001</v>
      </c>
      <c r="F8" s="3">
        <v>85</v>
      </c>
      <c r="G8" s="3">
        <v>93</v>
      </c>
      <c r="H8" s="3">
        <v>165</v>
      </c>
      <c r="I8" s="3">
        <v>148</v>
      </c>
    </row>
    <row r="9" spans="1:9">
      <c r="A9" s="3">
        <f t="shared" si="3"/>
        <v>7000</v>
      </c>
      <c r="B9" s="3">
        <v>8.4</v>
      </c>
      <c r="C9" s="6">
        <f t="shared" si="0"/>
        <v>6.1849163774061218</v>
      </c>
      <c r="D9" s="6">
        <f t="shared" si="1"/>
        <v>6.1950000000000003</v>
      </c>
      <c r="E9" s="6">
        <f t="shared" si="2"/>
        <v>8.2568545316070061</v>
      </c>
      <c r="F9" s="3">
        <v>80</v>
      </c>
      <c r="G9" s="3">
        <v>93</v>
      </c>
      <c r="H9" s="3">
        <v>154</v>
      </c>
      <c r="I9" s="3">
        <v>139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10.8</v>
      </c>
      <c r="C3" s="6">
        <f t="shared" ref="C3:C9" si="0">(A3*B3)/9507</f>
        <v>1.1360050489113285</v>
      </c>
      <c r="D3" s="6">
        <f t="shared" ref="D3:D9" si="1">SUM(B3*0.7375)</f>
        <v>7.9650000000000007</v>
      </c>
      <c r="E3" s="6">
        <f t="shared" ref="E3:E9" si="2">SUM(A3*D3)/5252</f>
        <v>1.5165651180502668</v>
      </c>
      <c r="F3" s="3">
        <v>80</v>
      </c>
      <c r="G3" s="3">
        <v>84</v>
      </c>
      <c r="H3" s="3">
        <v>27.6</v>
      </c>
      <c r="I3" s="3">
        <v>104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89</v>
      </c>
      <c r="G4" s="3">
        <v>87</v>
      </c>
      <c r="H4" s="3">
        <v>27.7</v>
      </c>
      <c r="I4" s="3">
        <v>70</v>
      </c>
    </row>
    <row r="5" spans="1:9">
      <c r="A5" s="3">
        <f t="shared" si="3"/>
        <v>3000</v>
      </c>
      <c r="B5" s="3">
        <v>7.2</v>
      </c>
      <c r="C5" s="6">
        <f t="shared" si="0"/>
        <v>2.2720100978226569</v>
      </c>
      <c r="D5" s="6">
        <f t="shared" si="1"/>
        <v>5.3100000000000005</v>
      </c>
      <c r="E5" s="6">
        <f t="shared" si="2"/>
        <v>3.0331302361005337</v>
      </c>
      <c r="F5" s="3">
        <v>88</v>
      </c>
      <c r="G5" s="3">
        <v>87</v>
      </c>
      <c r="H5" s="3">
        <v>51.5</v>
      </c>
      <c r="I5" s="3">
        <v>81</v>
      </c>
    </row>
    <row r="6" spans="1:9">
      <c r="A6" s="3">
        <f t="shared" si="3"/>
        <v>4000</v>
      </c>
      <c r="B6" s="3">
        <v>8.4</v>
      </c>
      <c r="C6" s="6">
        <f t="shared" si="0"/>
        <v>3.5342379299463551</v>
      </c>
      <c r="D6" s="6">
        <f t="shared" si="1"/>
        <v>6.1950000000000003</v>
      </c>
      <c r="E6" s="6">
        <f t="shared" si="2"/>
        <v>4.7182025894897182</v>
      </c>
      <c r="F6" s="3">
        <v>89</v>
      </c>
      <c r="G6" s="3">
        <v>87</v>
      </c>
      <c r="H6" s="3">
        <v>82</v>
      </c>
      <c r="I6" s="3">
        <v>92</v>
      </c>
    </row>
    <row r="7" spans="1:9">
      <c r="A7" s="3">
        <f t="shared" si="3"/>
        <v>5000</v>
      </c>
      <c r="B7" s="3">
        <v>8.4</v>
      </c>
      <c r="C7" s="6">
        <f t="shared" si="0"/>
        <v>4.417797412432944</v>
      </c>
      <c r="D7" s="6">
        <f t="shared" si="1"/>
        <v>6.1950000000000003</v>
      </c>
      <c r="E7" s="6">
        <f t="shared" si="2"/>
        <v>5.8977532368621475</v>
      </c>
      <c r="F7" s="3">
        <v>89</v>
      </c>
      <c r="G7" s="3">
        <v>87</v>
      </c>
      <c r="H7" s="3">
        <v>102</v>
      </c>
      <c r="I7" s="3">
        <v>100</v>
      </c>
    </row>
    <row r="8" spans="1:9">
      <c r="A8" s="3">
        <f t="shared" si="3"/>
        <v>6000</v>
      </c>
      <c r="B8" s="3">
        <v>6</v>
      </c>
      <c r="C8" s="6">
        <f t="shared" si="0"/>
        <v>3.7866834963710949</v>
      </c>
      <c r="D8" s="6">
        <f t="shared" si="1"/>
        <v>4.4250000000000007</v>
      </c>
      <c r="E8" s="6">
        <f t="shared" si="2"/>
        <v>5.0552170601675561</v>
      </c>
      <c r="F8" s="3">
        <v>85</v>
      </c>
      <c r="G8" s="3">
        <v>87</v>
      </c>
      <c r="H8" s="3">
        <v>93</v>
      </c>
      <c r="I8" s="3">
        <v>88</v>
      </c>
    </row>
    <row r="9" spans="1:9">
      <c r="A9" s="3">
        <f t="shared" si="3"/>
        <v>7000</v>
      </c>
      <c r="B9" s="3">
        <v>4.8</v>
      </c>
      <c r="C9" s="6">
        <f t="shared" si="0"/>
        <v>3.5342379299463551</v>
      </c>
      <c r="D9" s="6">
        <f t="shared" si="1"/>
        <v>3.54</v>
      </c>
      <c r="E9" s="6">
        <f t="shared" si="2"/>
        <v>4.7182025894897182</v>
      </c>
      <c r="F9" s="3">
        <v>82</v>
      </c>
      <c r="G9" s="3">
        <v>86</v>
      </c>
      <c r="H9" s="3">
        <v>90</v>
      </c>
      <c r="I9" s="3">
        <v>79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L55" sqref="L55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78.5</v>
      </c>
      <c r="G3" s="3">
        <v>82</v>
      </c>
      <c r="H3" s="3">
        <v>24.5</v>
      </c>
      <c r="I3" s="3">
        <v>85</v>
      </c>
    </row>
    <row r="4" spans="1:9">
      <c r="A4" s="3">
        <f t="shared" ref="A4:A9" si="3">A3+1000</f>
        <v>2000</v>
      </c>
      <c r="B4" s="3">
        <v>7.4</v>
      </c>
      <c r="C4" s="6">
        <f t="shared" si="0"/>
        <v>1.556747659619228</v>
      </c>
      <c r="D4" s="6">
        <f t="shared" si="1"/>
        <v>5.4575000000000005</v>
      </c>
      <c r="E4" s="6">
        <f t="shared" si="2"/>
        <v>2.0782559025133285</v>
      </c>
      <c r="F4" s="3">
        <v>89</v>
      </c>
      <c r="G4" s="3">
        <v>83</v>
      </c>
      <c r="H4" s="3">
        <v>50.2</v>
      </c>
      <c r="I4" s="3">
        <v>72</v>
      </c>
    </row>
    <row r="5" spans="1:9">
      <c r="A5" s="3">
        <f t="shared" si="3"/>
        <v>3000</v>
      </c>
      <c r="B5" s="3">
        <v>4.8</v>
      </c>
      <c r="C5" s="6">
        <f t="shared" si="0"/>
        <v>1.514673398548438</v>
      </c>
      <c r="D5" s="6">
        <f t="shared" si="1"/>
        <v>3.54</v>
      </c>
      <c r="E5" s="6">
        <f t="shared" si="2"/>
        <v>2.022086824067022</v>
      </c>
      <c r="F5" s="3">
        <v>89</v>
      </c>
      <c r="G5" s="3">
        <v>83</v>
      </c>
      <c r="H5" s="3">
        <v>38</v>
      </c>
      <c r="I5" s="3">
        <v>60</v>
      </c>
    </row>
    <row r="6" spans="1:9">
      <c r="A6" s="3">
        <f t="shared" si="3"/>
        <v>4000</v>
      </c>
      <c r="B6" s="3">
        <v>3.6</v>
      </c>
      <c r="C6" s="6">
        <f t="shared" si="0"/>
        <v>1.514673398548438</v>
      </c>
      <c r="D6" s="6">
        <f t="shared" si="1"/>
        <v>2.6550000000000002</v>
      </c>
      <c r="E6" s="6">
        <f t="shared" si="2"/>
        <v>2.0220868240670224</v>
      </c>
      <c r="F6" s="3">
        <v>94</v>
      </c>
      <c r="G6" s="3">
        <v>82</v>
      </c>
      <c r="H6" s="3">
        <v>32</v>
      </c>
      <c r="I6" s="3">
        <v>57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2013-01-11T15:36:49Z</dcterms:modified>
</cp:coreProperties>
</file>